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nr-file01\Groups\SPU\Patricia\UC PATH\Bus Sys Anl Jobs\"/>
    </mc:Choice>
  </mc:AlternateContent>
  <bookViews>
    <workbookView xWindow="0" yWindow="0" windowWidth="21690" windowHeight="9390" tabRatio="750"/>
  </bookViews>
  <sheets>
    <sheet name="CES" sheetId="3" r:id="rId1"/>
    <sheet name="RESEARCH-LAB" sheetId="4" r:id="rId2"/>
    <sheet name="AGRICULTURE-MAINT." sheetId="1" r:id="rId3"/>
    <sheet name="ADMINISTRATION" sheetId="2" r:id="rId4"/>
    <sheet name="STUDENTS" sheetId="6" r:id="rId5"/>
    <sheet name="COST TO HIRE CALCULATOR" sheetId="7" r:id="rId6"/>
    <sheet name="RESOURCES" sheetId="8" r:id="rId7"/>
  </sheets>
  <definedNames>
    <definedName name="_xlnm._FilterDatabase" localSheetId="2" hidden="1">'AGRICULTURE-MAINT.'!$B$5:$G$5</definedName>
    <definedName name="_xlnm.Print_Titles" localSheetId="2">'AGRICULTURE-MAINT.'!$5:$5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7" l="1"/>
  <c r="E25" i="7"/>
  <c r="B25" i="7"/>
  <c r="E21" i="7"/>
  <c r="E23" i="7" s="1"/>
  <c r="E24" i="7" s="1"/>
  <c r="E26" i="7" s="1"/>
  <c r="B21" i="7"/>
  <c r="B23" i="7" s="1"/>
  <c r="B24" i="7" s="1"/>
  <c r="B26" i="7" s="1"/>
  <c r="E7" i="7"/>
  <c r="E9" i="7" s="1"/>
  <c r="B7" i="7"/>
  <c r="B9" i="7" s="1"/>
  <c r="B12" i="7" l="1"/>
  <c r="B10" i="7"/>
  <c r="E10" i="7"/>
  <c r="E12" i="7"/>
</calcChain>
</file>

<file path=xl/sharedStrings.xml><?xml version="1.0" encoding="utf-8"?>
<sst xmlns="http://schemas.openxmlformats.org/spreadsheetml/2006/main" count="498" uniqueCount="285">
  <si>
    <t>Farm Laborer</t>
  </si>
  <si>
    <t>Survey Worker</t>
  </si>
  <si>
    <t>Lab Assistant 1</t>
  </si>
  <si>
    <t>Seasonal Farm Worker Per Diem</t>
  </si>
  <si>
    <t>Agricultural Technician</t>
  </si>
  <si>
    <t>Lab Assistant 2</t>
  </si>
  <si>
    <t>Staff Research Associate 1</t>
  </si>
  <si>
    <t>Staff Research Associate 2 - NE</t>
  </si>
  <si>
    <t>GENERAL DUTIES</t>
  </si>
  <si>
    <t>Lab Assistant 3</t>
  </si>
  <si>
    <t>CATEGORY</t>
  </si>
  <si>
    <t>Blank Assistant 2</t>
  </si>
  <si>
    <t>Blank Assistant 3</t>
  </si>
  <si>
    <t>ADMINISTRATIVE</t>
  </si>
  <si>
    <t>TITLE CODE</t>
  </si>
  <si>
    <t>TITLE</t>
  </si>
  <si>
    <t>BENEFITS RATE</t>
  </si>
  <si>
    <t>RESEARCH</t>
  </si>
  <si>
    <t>EDUCATION</t>
  </si>
  <si>
    <t>Staff Research Associate 3</t>
  </si>
  <si>
    <t>COMMUNICATIONS</t>
  </si>
  <si>
    <t>QUICK COST CALCULATOR</t>
  </si>
  <si>
    <t>HOURLY RATE</t>
  </si>
  <si>
    <t>HOURS ON PAY STATUS</t>
  </si>
  <si>
    <t>TOTAL ANNUAL COST</t>
  </si>
  <si>
    <t>OR</t>
  </si>
  <si>
    <t>PERCENTAGE OF TIME</t>
  </si>
  <si>
    <t>ANNUAL RATE</t>
  </si>
  <si>
    <t>Building Maintenance Worker</t>
  </si>
  <si>
    <t>Farm Maintenance Worker</t>
  </si>
  <si>
    <t>AG/FIELD</t>
  </si>
  <si>
    <t>IT</t>
  </si>
  <si>
    <t>UNIT</t>
  </si>
  <si>
    <t>RX</t>
  </si>
  <si>
    <t>Agricultural Technician, Sr</t>
  </si>
  <si>
    <t>Agricultural Technician, Prin</t>
  </si>
  <si>
    <t>HOURLY RANGE</t>
  </si>
  <si>
    <t>SX</t>
  </si>
  <si>
    <t>TX</t>
  </si>
  <si>
    <t>CX</t>
  </si>
  <si>
    <t>Programmer 2</t>
  </si>
  <si>
    <t>Programmer 1</t>
  </si>
  <si>
    <t>Programmer 3</t>
  </si>
  <si>
    <t xml:space="preserve">Media Comm Spec 1 </t>
  </si>
  <si>
    <t>Media Comm Spec 2</t>
  </si>
  <si>
    <t>Media Comm Spec 3</t>
  </si>
  <si>
    <t>Media Comm Spec 4</t>
  </si>
  <si>
    <t>Blank Assistant 1</t>
  </si>
  <si>
    <t>Farm Maintenance Worker SR</t>
  </si>
  <si>
    <r>
      <t>This position is responsible for assisting the GIS Academic Coordinator to provide Geographic Information Systems (GIS) map products for agricultural research purposes and assist in maintaining the internet services for commodity mapping and research projects.</t>
    </r>
    <r>
      <rPr>
        <u/>
        <sz val="10"/>
        <rFont val="Calibri"/>
        <family val="2"/>
        <scheme val="minor"/>
      </rPr>
      <t xml:space="preserve">
GIS Geodatabase:</t>
    </r>
    <r>
      <rPr>
        <sz val="10"/>
        <rFont val="Calibri"/>
        <family val="2"/>
        <scheme val="minor"/>
      </rPr>
      <t xml:space="preserve"> GIS geodatabase construction and maintenance using ArcMap version 10 and above. Spatial analyses of agricultural research will be performed during the database building phase. Map files will be imported to personal geodatabases to bring mapping capabilities to research projects. Geodatabases will be constructed to further the mapping goals of commodity mapping projects. Weather data mapping techniques will be used to interpolate statewide cooling degree day maps. Spatial analysis and spatial statistical applications will be used to validate satellite image data sets to field data sets.
</t>
    </r>
    <r>
      <rPr>
        <u/>
        <sz val="10"/>
        <rFont val="Calibri"/>
        <family val="2"/>
        <scheme val="minor"/>
      </rPr>
      <t>Programming Support:</t>
    </r>
    <r>
      <rPr>
        <sz val="10"/>
        <rFont val="Calibri"/>
        <family val="2"/>
        <scheme val="minor"/>
      </rPr>
      <t xml:space="preserve"> Produce and maintain ArcGIS version 10 and above map services (online mapping interfaces) as needed for project work.  Assist in the development, maintenance, updates and loading of GIS data into SQL Server databases. Provide programming support with HTML, and/or JavaScript, C# software language.
</t>
    </r>
    <r>
      <rPr>
        <u/>
        <sz val="10"/>
        <rFont val="Calibri"/>
        <family val="2"/>
        <scheme val="minor"/>
      </rPr>
      <t>Mapping Services:</t>
    </r>
    <r>
      <rPr>
        <sz val="10"/>
        <rFont val="Calibri"/>
        <family val="2"/>
        <scheme val="minor"/>
      </rPr>
      <t xml:space="preserve"> Use GPS units to map research plots. Map layout and printing posters, and map documents for publication.</t>
    </r>
  </si>
  <si>
    <r>
      <rPr>
        <u/>
        <sz val="10"/>
        <rFont val="Calibri"/>
        <family val="2"/>
        <scheme val="minor"/>
      </rPr>
      <t>Technical Support Management:</t>
    </r>
    <r>
      <rPr>
        <sz val="10"/>
        <rFont val="Calibri"/>
        <family val="2"/>
        <scheme val="minor"/>
      </rPr>
      <t xml:space="preserve"> Provides critical support as the only onsite, point of contact by providing hardware, software and other technical support. Responds to online, telephone and in person inquiries and is responsible for resolving most issues and problems or making recommendations to users. Ensures that staff has capability to remote access in and that payroll and personnel functions with the Davis campus are maintained for critical administrative functions. Works in conjunction with the ANR, Communication Services Information Group (CSIT) to troubleshoot, resolve network and programming issues.
</t>
    </r>
    <r>
      <rPr>
        <u/>
        <sz val="10"/>
        <rFont val="Calibri"/>
        <family val="2"/>
        <scheme val="minor"/>
      </rPr>
      <t xml:space="preserve">
Server and SAN Administration:</t>
    </r>
    <r>
      <rPr>
        <sz val="10"/>
        <rFont val="Calibri"/>
        <family val="2"/>
        <scheme val="minor"/>
      </rPr>
      <t xml:space="preserve"> Assists users in the use of the Internet including retrieval of information, updating of web pages, and make recommendations about resources for website development.
</t>
    </r>
    <r>
      <rPr>
        <u/>
        <sz val="10"/>
        <rFont val="Calibri"/>
        <family val="2"/>
        <scheme val="minor"/>
      </rPr>
      <t>Back-Up Log Monitoring:</t>
    </r>
    <r>
      <rPr>
        <sz val="10"/>
        <rFont val="Calibri"/>
        <family val="2"/>
        <scheme val="minor"/>
      </rPr>
      <t xml:space="preserve"> Monitors and reports backup issues with equipment and software to ANR CSIT. Responsible for changing tapes in autoloader as needed.
</t>
    </r>
    <r>
      <rPr>
        <u/>
        <sz val="10"/>
        <rFont val="Calibri"/>
        <family val="2"/>
        <scheme val="minor"/>
      </rPr>
      <t>Wireless Networking:</t>
    </r>
    <r>
      <rPr>
        <sz val="10"/>
        <rFont val="Calibri"/>
        <family val="2"/>
        <scheme val="minor"/>
      </rPr>
      <t xml:space="preserve"> Responsible for troubleshooting connectivity issues and working with ANR CSIT and vendors to resolve issues.</t>
    </r>
  </si>
  <si>
    <r>
      <t xml:space="preserve">The purpose of this position is to help programs implement and extend information to the public using digital technology including the internet, email, publications, visual media and other methods/materials appropriate for clientele in agriculture, natural resource, family, youth, nutrition, and consumer science programs.
</t>
    </r>
    <r>
      <rPr>
        <u/>
        <sz val="10"/>
        <rFont val="Calibri"/>
        <family val="2"/>
        <scheme val="minor"/>
      </rPr>
      <t xml:space="preserve">
Media Development:</t>
    </r>
    <r>
      <rPr>
        <sz val="10"/>
        <rFont val="Calibri"/>
        <family val="2"/>
        <scheme val="minor"/>
      </rPr>
      <t xml:space="preserve"> Develop and implement informational 'how to' videos, PSA's and promotional videos for marketing and outreach. Uphold UC branding policies and assist advisors and programs with the development of print collateral for presentations, workshops and any marketing and outreach opportunities. Work with Advisors, ANR personnel and third party providers to develop online courses, programs and applications that support University of California messages and initiatives.
</t>
    </r>
    <r>
      <rPr>
        <u/>
        <sz val="10"/>
        <rFont val="Calibri"/>
        <family val="2"/>
        <scheme val="minor"/>
      </rPr>
      <t xml:space="preserve">
Digital Marketing &amp; Social Media:</t>
    </r>
    <r>
      <rPr>
        <sz val="10"/>
        <rFont val="Calibri"/>
        <family val="2"/>
        <scheme val="minor"/>
      </rPr>
      <t xml:space="preserve"> Assist with updating websites, blogs, surveys and social media pages. Manage social media pages and accounts (Facebook, YouTube, Twitter, blogs, etc.) and other media methods as appropriate.
</t>
    </r>
    <r>
      <rPr>
        <u/>
        <sz val="10"/>
        <rFont val="Calibri"/>
        <family val="2"/>
        <scheme val="minor"/>
      </rPr>
      <t>Workstation Support:</t>
    </r>
    <r>
      <rPr>
        <sz val="10"/>
        <rFont val="Calibri"/>
        <family val="2"/>
        <scheme val="minor"/>
      </rPr>
      <t xml:space="preserve"> Assist office staff with desktop and workstation support, maintenance, and troubleshooting for both Macs and PCs and Mac Server. Purchase and install hardware and software. Provide assistance with GIS and other technical issues as needed.</t>
    </r>
  </si>
  <si>
    <t>2016-17= 62.5%                 2017-18=  64.4% (Projected)</t>
  </si>
  <si>
    <t>STUDENTS</t>
  </si>
  <si>
    <t>MAINTENANCE</t>
  </si>
  <si>
    <t xml:space="preserve">Participates in the collection of interview or survey data using prepared materials. Collects data by visiting study sites and performing in person and/or telephone interviews. Following study protocol, instructs study participants on how to use and fill in data collection materials. May perform data entry and data coding. May perform word processing, filing and other related duties. </t>
  </si>
  <si>
    <t>Under close supervision, takes samples, conducts simple lab tests and prepares standardized testing. Prepares lab materials, uses monitoring equipment, and assists advisers with the collection and reporting of data and samples. Creates spreadsheets and reports for research data using MS Office Word and Excel programs.</t>
  </si>
  <si>
    <t>Under supervision, sets up and maintains equipment. Assists in the design, set up and maintenance of plots, and helps coordinate the applications. Prepares samples for analysis. Provides analysis data to supervisor in a variety of reports. Creates spreadsheets, reports and newsletters for research data using MS Office Word and Excel programs. Maintain laboratory equipment and supplies records.</t>
  </si>
  <si>
    <t xml:space="preserve">Under general supervision, assists with the completion of research trials. Activities include, but are not limited to research trial design, implementation, and data collection and analysis. Ensures data is being collected properly and efficiently in the field and laboratory. Conducts laboratory work in which field samples are sorted and analyzed. Uses various specialized devices to weigh, measure and record data. Organizes and analyzes data through spreadsheets and pre-planned statistical models. Communicates results through charts, graphs and presentations. </t>
  </si>
  <si>
    <t xml:space="preserve">Directs the activities of program staff. Sets short term goals and priorities, and provides day-to-day oversight and advice to staff on program development and delivery.  Administers performance requirements of subordinates and schedules, and evaluates their performance. Oversees training needs assessments. Oversees and provides advice on the development and delivery of lessons. Recommends changes and improvements to Community Education programs. Analyzes and resolves grievances, complaints or other complex issues raised by subordinates. Develops, implements and oversees an annual work plan and budget. Identifies additional grant funding opportunities. Prepares required assessments, evaluations, fiscal and programmatic reports as required. </t>
  </si>
  <si>
    <t xml:space="preserve">Supervises program staff and the day-to-day operations of the program, such as program scheduling, administration, and outreach. Assigns, monitors, and reviews progress and accuracy of staff's work. Advises manager on changes/improvements to Community Education programs. Provides significant input to staff performance and development, team building and communications, resolution of issues and conflicts, review and approval of work, and hiring/training employees. Handles complex issues raised by subordinates. Participates in developing and monitoring operational and budget processes, HR and space planning. Prepares program press releases, branded promotional and other media material. </t>
  </si>
  <si>
    <t xml:space="preserve"> </t>
  </si>
  <si>
    <t xml:space="preserve">Prepares and delivers standardized lessons and activities. Helps the supervisor and/or lead to manage participant enrollment and meet enrollment goals. Tracks, maintains, and reports required program-related material, inventory, activity reports, and attendance records. Collects, enters and analyzes program evaluations. May help with participant recruitment. </t>
  </si>
  <si>
    <t>BENEFITS RATE Retirement Eligible (projected)</t>
  </si>
  <si>
    <t>BENEFIT RATE Non-Retirement Eligible (projected)</t>
  </si>
  <si>
    <t xml:space="preserve">Under general supervision, provide tasks that require some education and experience, but is more of a learning role.  May provide general input into analysis, support laboratory services, provide field and entry level research services.  May create basic data bases to work from.  This is a general, entry level position for students learning a particular role. </t>
  </si>
  <si>
    <t xml:space="preserve">A more independent student role than the entry level student, this position is responsible for decision making that can result in the impact of a project/product outcome.  More training, technical work and experience is required in this role.  Tasks may include writing sections of analysis for supervisor review, independent lab work, high level clerical tasks or program support. </t>
  </si>
  <si>
    <t>Student 2 - ANR</t>
  </si>
  <si>
    <t>Student 3 - ANR</t>
  </si>
  <si>
    <t>Student 4 - ANR</t>
  </si>
  <si>
    <t xml:space="preserve">Coordinates lesson delivery. May prepare and deliver standardized lessons and activities. Helps develop, plan and schedule new programs, course topics and course materials. Utilizes evaluations and levels of interest shown to assess the effectiveness of the program staff, delivery methods, and the overall program. May coordinate a small to medium group of volunteers who deliver lessons and activities.  Assists in conducting analysis, prioritizing work assignments and developing program recommendations. Participates in recruitment and outreach activities. May assist with developing, preparing and reconciling budgets for program. </t>
  </si>
  <si>
    <t>SALARY GRADE</t>
  </si>
  <si>
    <t>SALARY LOCATIONS</t>
  </si>
  <si>
    <t xml:space="preserve"> UNIT</t>
  </si>
  <si>
    <t xml:space="preserve">Performs a variety of entry level clerical and/or manual related duties such as faxing, copying, word processing, writing correspondence, filing, and distributing mail. Assists with the coordination of meetings and data entry. Greets and assists visitors, answer calls, refer scheduling questions to appropriate staff persons, and proofread materials for completeness and/or spelling, grammatical, or punctuation accuracy. </t>
  </si>
  <si>
    <t xml:space="preserve">Performs a variety of clerical and/or manual related duties that are usually semi-skilled in nature and do not require extensive skill, training, or experience. Duties may include greeting and assisting visitors, maintaining calendars and resolving scheduling conflicts, coordinating and executing events, updating websites, writing and editing correspondence, maintaining file systems and databases, and managing facilities use. May also assist with IT, budget recording, and reviewing and verifying staff time sheets. </t>
  </si>
  <si>
    <t xml:space="preserve">Performs a variety of skilled duties such as budget management, IT support, website design and maintenance, large event coordination and execution, payroll personnel system entry and processing, recruitment, onboarding and training support. Performs clerical and manual duties that involve limited use of specialized skills. Participates in clerical short and long-term planning activities such as recommending changes to enhance or improve daily processes and procedures. May coordinate the work of a group of lower level Assistants.  </t>
  </si>
  <si>
    <t xml:space="preserve">Serves as semi-skilled worker, performing tasks involved in general agricultural operations such as weeding, thinning, hoeing, pruning, harvesting, composting, irrigating, and planting. May operate simple equipment such as light trucks and light or medium-size tractors on an occasional basis. </t>
  </si>
  <si>
    <t xml:space="preserve">Performs unskilled or semi-skilled tasks involved in general agricultural operations such as weeding, thinning, hoeing, pruning, harvesting, composting, irrigating, and planting. May operate simple equipment such as light trucks and light or medium-size tractors. </t>
  </si>
  <si>
    <t xml:space="preserve">Assists with the construction, maintenance, repair and alterations of buildings, corrals, roads, fences, springs and pipelines; replaces faulty electrical and plumbing fixtures; cleans, oils and services water gates, pumps, wind machines, and heaters; and operates a variety of power and hand tools in the performance of semi-skilled craft duties. </t>
  </si>
  <si>
    <t>Building Maintenance Worker SR</t>
  </si>
  <si>
    <t xml:space="preserve">Observes and assists with basic set up of research projects and collection of data. Performs basic and routine clerical taks such as data entry, and hands on field work tasks. Prepares and collects samples for research projects. Collects data and maintains detailed records of data and samples collected using computer based applications. May assist Advisor with analysis when needed by writing a small section of the analysis under close supervision or reviewing an analysis for consistency of thought. </t>
  </si>
  <si>
    <t xml:space="preserve">Plans and assists in coordination of research projects. Manages other staff members. Assists with the layout of research projects or assembly of questionnaires. Prepares and collects samples for research projects, maintains field records, and coordinates sample analysis. Enter, verify and analyze data. Prepare reports relevant to the research. Writes sections of analysis under supervision or may write initial analysis of major portions of research. </t>
  </si>
  <si>
    <t>GEO GROUP</t>
  </si>
  <si>
    <t>GEO 1</t>
  </si>
  <si>
    <t>GEO 2</t>
  </si>
  <si>
    <t>GEO 3</t>
  </si>
  <si>
    <t>GEO 4</t>
  </si>
  <si>
    <t>GEO 5</t>
  </si>
  <si>
    <t xml:space="preserve">Require strong education backgrounds and experience in the functional area.  Provides/develops own concepts, methods and procedures for a specific project.  May create sophisticated reports, may independently draft full research reports for review, and has a very strong theoretical and practical understanding of research methods. </t>
  </si>
  <si>
    <t xml:space="preserve">Cmty Educ Spec 1                                                            </t>
  </si>
  <si>
    <t xml:space="preserve">Cmty Educ Spec 2                                                    </t>
  </si>
  <si>
    <t xml:space="preserve">Cmty Educ Spec 3 </t>
  </si>
  <si>
    <t xml:space="preserve">Cmty Educ Supv 1 </t>
  </si>
  <si>
    <t xml:space="preserve">Cmty Educ Supv 2 </t>
  </si>
  <si>
    <t>Participates in long-range planning for community educational programs. Plans and develops new programs and curriculum, and adjusts existing courses and curriculum. Resolves educational program issues and conducts needs assessments. Determines instructor objectives, methods of instruction. Monitors and evaluates lesson delivery to ensure quality control and compliance with established standards and procedures for assigned programs.  May coordinate a large and complex group of volunteers.  Participates in developing strategic outreach plans. May help to monitor program budget and identifies potential program resources to generate program revenue.</t>
  </si>
  <si>
    <t>PAY LOCATION</t>
  </si>
  <si>
    <t xml:space="preserve">UC DAVIS                                                 </t>
  </si>
  <si>
    <t xml:space="preserve">UC LOS ANGELES                                                       </t>
  </si>
  <si>
    <t xml:space="preserve">UC RIVERSIDE                    </t>
  </si>
  <si>
    <t xml:space="preserve">UC SANTA CRUZ </t>
  </si>
  <si>
    <t xml:space="preserve">UC BERKELEY     </t>
  </si>
  <si>
    <t>Hourly Rate</t>
  </si>
  <si>
    <t>Benefits Rate</t>
  </si>
  <si>
    <t>Benefits Cost Hourly</t>
  </si>
  <si>
    <t>Percentage of Time</t>
  </si>
  <si>
    <t>Total Cost Hourly</t>
  </si>
  <si>
    <t>Cost Annl</t>
  </si>
  <si>
    <t>HOURS WORKED</t>
  </si>
  <si>
    <t xml:space="preserve">COST TO HIRE </t>
  </si>
  <si>
    <t>Hours Worked Per Week</t>
  </si>
  <si>
    <t>Monthly Rate</t>
  </si>
  <si>
    <t>Benefits Cost Mo</t>
  </si>
  <si>
    <t>Cost Mo</t>
  </si>
  <si>
    <t>MONTHS WORKED</t>
  </si>
  <si>
    <t xml:space="preserve">Performs unskilled building maintenance tasks such as repairing office furniture, fences, sprinklers, and other basic building components. Assists with routine building maintenance, preventative maintenance and repair of building systems and equipment. May assist with basic carpentry, plumbing, electrical tasks. </t>
  </si>
  <si>
    <t xml:space="preserve">Performs semi-skilled building maintenance tasks in areas such as carpentry, plumbing and electrical. Inspects assigned areas to determine needs and priorities. Plans overall preventative maintenance and work activities schedule. Keeps extensive records and prepares detailed reports of work done, time spent, and materials used. May act as lead. </t>
  </si>
  <si>
    <t xml:space="preserve">Performs inspections of farm buildings, facilities, and equipment. Supervise the construction, maintenance and repair of farm buildings, roads, fences and concrete structures. Maintains irrigation systems. Selects, calibrates, operates and repairs shop tools and farm equipment such as a backhoe and bulldozer. Supports field research related to the fabrication, maintenance, and installation of specialty equipment. Maintains physical plant, equipment, and safety records. </t>
  </si>
  <si>
    <t xml:space="preserve">Performs duties of highly skilled specialist. Manages large tracts or plots with no direct supervision over cultural techniques. Perform most demanding nursery or greenhouse tasks. Implements research protocols, collects research plot materials, records data, and assists supervisor in the analysis of data. Operates large, complex and specialized farm equipment such as pumps, wheel tractors, harvesters, balers, and sprayers. Assists supervisor with short and long-range plans for supplies, equipment and personnel. </t>
  </si>
  <si>
    <t>Performs more skilled tasks such as plowing, disking, subsoiling, leveling, bedding,  planting, weeding, pruning, hedging, thinning, and harvesting. Performs specialized cultural work such as irrigation and applying fertilizer, pesticides, etc. Maintains and performs repairs to facilities and equipment. Operates large or more complex farm equipment. Assists with collection of samples. Instructs crew in the performance of these activities. Maintains assigned records and logs for crop care activities.</t>
  </si>
  <si>
    <t xml:space="preserve">Performs semi-skilled tasks in general agricultural operations such as hoeing, pruning, harvesting, transplanting trees, and planting. Assists in spraying, dusting and weed control. Operates farm equipment. Utilizes small hand and power tools for simple repairs. Assists with general cleanup, repair and maintenance of equipment and other facilities. Assists with the set up of research plots and data collection. </t>
  </si>
  <si>
    <t>PAY RATES            (Step 1)</t>
  </si>
  <si>
    <t xml:space="preserve">Designs, coordinates and manages research projects and methods. Monitors and guides the implementation of research projects, and addresses issues related to research design and implementation, data collection methodology, validity of outcomes, and integrity of studies. Independently observe and participate in research process. Independently writes initial and final drafts of analysis with review of supervisor. </t>
  </si>
  <si>
    <t>CAREER CALCULATOR - Monthly</t>
  </si>
  <si>
    <t xml:space="preserve">LTA CALCULATOR - Monthly </t>
  </si>
  <si>
    <t>CAREER CALCULATOR - Hourly</t>
  </si>
  <si>
    <t>LTA CALCULATOR - Hourly</t>
  </si>
  <si>
    <t>COST TO HIRE</t>
  </si>
  <si>
    <t>HOURLY CALCULATOR</t>
  </si>
  <si>
    <t>MONTHLY CALCULATOR</t>
  </si>
  <si>
    <t xml:space="preserve">ONLY UTILIZE HIGHLIGHTED FIELDS TO DETERMINE COSTS.  </t>
  </si>
  <si>
    <t>UTILIZE HIGHLIGHTED FIELDS TO DETERMINE COSTS</t>
  </si>
  <si>
    <r>
      <t xml:space="preserve">DETERMINING PERCENTAGE OF TIME                         </t>
    </r>
    <r>
      <rPr>
        <sz val="10"/>
        <color theme="1"/>
        <rFont val="Calibri"/>
        <family val="2"/>
        <scheme val="minor"/>
      </rPr>
      <t xml:space="preserve"> (add hours per week to calculate) </t>
    </r>
  </si>
  <si>
    <t xml:space="preserve">Percentage of Time </t>
  </si>
  <si>
    <r>
      <t xml:space="preserve">Not an exhaustive list, contact </t>
    </r>
    <r>
      <rPr>
        <i/>
        <u/>
        <sz val="9"/>
        <color rgb="FF0070C0"/>
        <rFont val="Calibri"/>
        <family val="2"/>
        <scheme val="minor"/>
      </rPr>
      <t>humanresources@ucanr.edu</t>
    </r>
    <r>
      <rPr>
        <i/>
        <sz val="9"/>
        <color theme="1"/>
        <rFont val="Calibri"/>
        <family val="2"/>
        <scheme val="minor"/>
      </rPr>
      <t xml:space="preserve"> for further information or as needed</t>
    </r>
  </si>
  <si>
    <r>
      <t xml:space="preserve">UC ANR TYPICAL POSITIONS - Community Education </t>
    </r>
    <r>
      <rPr>
        <sz val="10"/>
        <color theme="1"/>
        <rFont val="Calibri"/>
        <family val="2"/>
        <scheme val="minor"/>
      </rPr>
      <t>(Non-Represented)</t>
    </r>
  </si>
  <si>
    <t>% Time Calculator</t>
  </si>
  <si>
    <t>Comments</t>
  </si>
  <si>
    <t xml:space="preserve">- Students cannot work more than 50% when school is in session.  See HR for more information.                                                                                          - Non-UC Students are subject to the 850 hour limit.  </t>
  </si>
  <si>
    <r>
      <t xml:space="preserve">UC ANR TYPICAL POSITIONS - Research and Lab </t>
    </r>
    <r>
      <rPr>
        <sz val="10"/>
        <color theme="1"/>
        <rFont val="Calibri"/>
        <family val="2"/>
        <scheme val="minor"/>
      </rPr>
      <t>(Represented)</t>
    </r>
  </si>
  <si>
    <r>
      <t xml:space="preserve">UC ANR TYPICAL POSITIONS - Agriculture and Maintenance </t>
    </r>
    <r>
      <rPr>
        <sz val="10"/>
        <color theme="1"/>
        <rFont val="Calibri"/>
        <family val="2"/>
        <scheme val="minor"/>
      </rPr>
      <t>(Represented)</t>
    </r>
  </si>
  <si>
    <r>
      <t xml:space="preserve">UC ANR TYPICAL POSITIONS - Administration/Support </t>
    </r>
    <r>
      <rPr>
        <sz val="10"/>
        <color theme="1"/>
        <rFont val="Calibri"/>
        <family val="2"/>
        <scheme val="minor"/>
      </rPr>
      <t>(Represented)</t>
    </r>
  </si>
  <si>
    <r>
      <t>UC ANR TYPICAL POSITIONS - Students</t>
    </r>
    <r>
      <rPr>
        <sz val="10"/>
        <color theme="1"/>
        <rFont val="Calibri"/>
        <family val="2"/>
        <scheme val="minor"/>
      </rPr>
      <t xml:space="preserve"> (Non-Represented)</t>
    </r>
  </si>
  <si>
    <r>
      <t xml:space="preserve">Composite Benefit Rates - </t>
    </r>
    <r>
      <rPr>
        <sz val="11"/>
        <color theme="1"/>
        <rFont val="Calibri"/>
        <family val="2"/>
        <scheme val="minor"/>
      </rPr>
      <t>https://ucdavis.app.box.com/s/5yv939pm3tjed0e3pj7g4224u24ij5ca</t>
    </r>
  </si>
  <si>
    <t>RESOURCES AND ADDITIONAL INFORMATION</t>
  </si>
  <si>
    <t>Step 1: $20.13</t>
  </si>
  <si>
    <t>Step 1: $20.28</t>
  </si>
  <si>
    <r>
      <t xml:space="preserve">UCANR Salary Scales - </t>
    </r>
    <r>
      <rPr>
        <sz val="11"/>
        <color theme="1"/>
        <rFont val="Calibri"/>
        <family val="2"/>
        <scheme val="minor"/>
      </rPr>
      <t xml:space="preserve">https://tcs.ucop.edu </t>
    </r>
  </si>
  <si>
    <r>
      <t>UCANR Salary Scale Location Reference and Geo Groups -</t>
    </r>
    <r>
      <rPr>
        <sz val="11"/>
        <color theme="1"/>
        <rFont val="Calibri"/>
        <family val="2"/>
        <scheme val="minor"/>
      </rPr>
      <t xml:space="preserve"> http://ucanr.edu/sites/ANRSPU/files/256382.xlsx</t>
    </r>
  </si>
  <si>
    <t>GEO 6</t>
  </si>
  <si>
    <t>$34,200 - $47,000</t>
  </si>
  <si>
    <t>$35,900 - $49,400</t>
  </si>
  <si>
    <t>$37,600 - $51,700</t>
  </si>
  <si>
    <t>$39,300 - $54,100</t>
  </si>
  <si>
    <t>$40,600 - $55,900</t>
  </si>
  <si>
    <t>$42,700 - $58,700</t>
  </si>
  <si>
    <t>$16.37 - $22.51</t>
  </si>
  <si>
    <t>$17.19 - $23.66</t>
  </si>
  <si>
    <t>$18.00 - $24.76</t>
  </si>
  <si>
    <t>$18.82 - $25.91</t>
  </si>
  <si>
    <t>$19.44 - $26.77</t>
  </si>
  <si>
    <t>$20.45 - $28.11</t>
  </si>
  <si>
    <t xml:space="preserve">$37,400 - $51,700  </t>
  </si>
  <si>
    <t xml:space="preserve">$39,300 - $54,300 </t>
  </si>
  <si>
    <t xml:space="preserve">$41,200 - $56,900  </t>
  </si>
  <si>
    <t xml:space="preserve">$43,100 - $59,500  </t>
  </si>
  <si>
    <t xml:space="preserve">$44,600 - $61,600   </t>
  </si>
  <si>
    <t>$46,800 - $64,600</t>
  </si>
  <si>
    <t>$17.91 - $24.76</t>
  </si>
  <si>
    <t>$18.82 - $26.00</t>
  </si>
  <si>
    <t>$19.73 - $27.25</t>
  </si>
  <si>
    <t>$20.64 - $28.50</t>
  </si>
  <si>
    <t>$21.36 - $29.50</t>
  </si>
  <si>
    <t>$22.41 - $30.94</t>
  </si>
  <si>
    <t xml:space="preserve">$40,900 - $56,900  </t>
  </si>
  <si>
    <t xml:space="preserve">$43,000 - $59,800  </t>
  </si>
  <si>
    <t xml:space="preserve">$45,000 - $62,600  </t>
  </si>
  <si>
    <t xml:space="preserve">$47,100 - $65,500  </t>
  </si>
  <si>
    <t xml:space="preserve">$48,800 - $67,900  </t>
  </si>
  <si>
    <t>$51,100 -$71,100</t>
  </si>
  <si>
    <t>$19.59- $27.25</t>
  </si>
  <si>
    <t>$20.59 - $28.64</t>
  </si>
  <si>
    <t>$21.55 - $29.98</t>
  </si>
  <si>
    <t>$22.56 - $31.37</t>
  </si>
  <si>
    <t>$23.37 - $32.52</t>
  </si>
  <si>
    <t>$24.47 - $34.05</t>
  </si>
  <si>
    <t xml:space="preserve">$44,700 - $62,600  </t>
  </si>
  <si>
    <t xml:space="preserve">$46,900 - $65,700  </t>
  </si>
  <si>
    <t xml:space="preserve">$49,200 - $68,900 </t>
  </si>
  <si>
    <t xml:space="preserve">$51,300 - $71,900 </t>
  </si>
  <si>
    <t xml:space="preserve">$53,300 - $74,700 </t>
  </si>
  <si>
    <t>$55,800 - $78,200</t>
  </si>
  <si>
    <t>$21.41 - $29.98</t>
  </si>
  <si>
    <t>$22.46 - $31.47</t>
  </si>
  <si>
    <t>$23.56 - $33.00</t>
  </si>
  <si>
    <t>$24.57 - $34.43</t>
  </si>
  <si>
    <t>$25.53 - $35.78</t>
  </si>
  <si>
    <t>$26.72 - $37.45</t>
  </si>
  <si>
    <t xml:space="preserve">$48,900 - $68,900 </t>
  </si>
  <si>
    <t>$51,300 - $72,300</t>
  </si>
  <si>
    <t>$53,700 - $75,800</t>
  </si>
  <si>
    <t xml:space="preserve">$56,200 - $79,200  </t>
  </si>
  <si>
    <t xml:space="preserve">$58,400 - $82,400  </t>
  </si>
  <si>
    <t>$61,200 - $86,300</t>
  </si>
  <si>
    <t>$23.42 - $33.00</t>
  </si>
  <si>
    <t>$24.57 - $34.63</t>
  </si>
  <si>
    <t>$25.72 - $36.30</t>
  </si>
  <si>
    <t>$26.92 - $37.93</t>
  </si>
  <si>
    <t>$27.97 - $39.46</t>
  </si>
  <si>
    <t>$29.31 - $41.33</t>
  </si>
  <si>
    <t>2022                ANNUAL RANGE (min - mid)</t>
  </si>
  <si>
    <t>Step 1: $24.88</t>
  </si>
  <si>
    <t>Step 1: $25.12</t>
  </si>
  <si>
    <t>Step 1: $25.27</t>
  </si>
  <si>
    <t>Step 1: $27.09</t>
  </si>
  <si>
    <t>Step 1: $27.19</t>
  </si>
  <si>
    <t>Step 1: $29.84</t>
  </si>
  <si>
    <t>Step 1: $29.85</t>
  </si>
  <si>
    <t>Step 1: $29.98</t>
  </si>
  <si>
    <t>Step 1: $18.50</t>
  </si>
  <si>
    <t>Step 1: $18.55</t>
  </si>
  <si>
    <t>Step 1: $18.67</t>
  </si>
  <si>
    <t>Step 1: $18.77</t>
  </si>
  <si>
    <t>Step 1: $18.93</t>
  </si>
  <si>
    <t>Step 1: $20.66</t>
  </si>
  <si>
    <t>Step 1: $20.74</t>
  </si>
  <si>
    <t>Step 1: $21.18</t>
  </si>
  <si>
    <t>Step 1: $23.82</t>
  </si>
  <si>
    <t>Step 1: $23.93</t>
  </si>
  <si>
    <t>Step 1: $24.15</t>
  </si>
  <si>
    <t>Updated September 21, 2022</t>
  </si>
  <si>
    <t>Step 1: $18.35</t>
  </si>
  <si>
    <t>Step 1: $18.41</t>
  </si>
  <si>
    <t>Step 1: $19.04</t>
  </si>
  <si>
    <t>Step 1: $19.95</t>
  </si>
  <si>
    <t>Step 1: $20.72</t>
  </si>
  <si>
    <t>Step 1: $21.55</t>
  </si>
  <si>
    <t>Step 1: $21.98</t>
  </si>
  <si>
    <t>Step 1: $22.56</t>
  </si>
  <si>
    <t>Step 1: $23.58</t>
  </si>
  <si>
    <t>Step 1: $21.65</t>
  </si>
  <si>
    <t>Step 1: $20.08</t>
  </si>
  <si>
    <t>Step 1: $24.40</t>
  </si>
  <si>
    <t>Step 1: $21.19</t>
  </si>
  <si>
    <t>Step 1: $21.56</t>
  </si>
  <si>
    <t>Step 1: $19.47</t>
  </si>
  <si>
    <t>Step 1: $21.73</t>
  </si>
  <si>
    <t>Step 1: $24.08</t>
  </si>
  <si>
    <t>Step 1: $24.62</t>
  </si>
  <si>
    <t>Step 1: $22.09</t>
  </si>
  <si>
    <t>Step 1: $24.72</t>
  </si>
  <si>
    <t>Step 1: $21.60</t>
  </si>
  <si>
    <t>Step 1: $22.43</t>
  </si>
  <si>
    <t>Step 1: $21.66</t>
  </si>
  <si>
    <t>Step 1: $23.23</t>
  </si>
  <si>
    <t>Step 1: $25.18</t>
  </si>
  <si>
    <t>Step 1: $26.81</t>
  </si>
  <si>
    <t>Step 1: $25.24</t>
  </si>
  <si>
    <t>Step 1: $27.08</t>
  </si>
  <si>
    <t>BENEFIT RATE 
Non-Retirement Eligible (projected)</t>
  </si>
  <si>
    <t>44.1% (Federal) 44.4% (Non-Fed)</t>
  </si>
  <si>
    <t>57.8% (Federal) 58.1% (Non-Fed)</t>
  </si>
  <si>
    <t>57.8% (Federal)
58.1% (Non-Fed)</t>
  </si>
  <si>
    <t>44.1% (Federal)
44.4% (Non-Fed)</t>
  </si>
  <si>
    <t>Admin Ofcr 2 CX</t>
  </si>
  <si>
    <t>Step 1: $19.78</t>
  </si>
  <si>
    <t>Step 1: $19.07</t>
  </si>
  <si>
    <t>Step 1: $19.28</t>
  </si>
  <si>
    <t>Step 1: $22.73</t>
  </si>
  <si>
    <t>Step 1: $21.35</t>
  </si>
  <si>
    <t>Step 1: $22.16</t>
  </si>
  <si>
    <t>Step 1: $21.28</t>
  </si>
  <si>
    <t>Step 1: $21.52</t>
  </si>
  <si>
    <t>Step 1: $25.65</t>
  </si>
  <si>
    <t>Step 1: $24.66</t>
  </si>
  <si>
    <t>Step 1: $25.46</t>
  </si>
  <si>
    <t>Step 1: $24.61</t>
  </si>
  <si>
    <t>Step 1: $24.64</t>
  </si>
  <si>
    <t>Step 1: $27.20</t>
  </si>
  <si>
    <t>Step 1: $27.00</t>
  </si>
  <si>
    <t>Step 1: $27.45</t>
  </si>
  <si>
    <t>Step 1: $28.34</t>
  </si>
  <si>
    <t>Step 1: $18.38</t>
  </si>
  <si>
    <t>Performs with significant authority, but not wide scale (statewide) consequences.  Limited complexity in decision making, many predefined answers to problems that would regularly reoccur. May lead typically less than two clerical staff i.e., a part time county clerical employee and/or a Blank Assistant 2.  The supervisor still has full performance management responsibilities. Financial responsibilities include transactions of a routine nature, little in the way of large scale complications. Relatively small budget, from the hundreds of thousands to the very low millions.  Researches complex financial discrepancies. May be responsible for a relatively small amount of grants limiting the complexity of the role.  (10 - 50).  Responsible for providing support to location staff, can be clerical, HR, financial, etc. in nature.  The more clients and support request types, the more complex.  Typically an AO2 can support a team of up to 50 people.</t>
  </si>
  <si>
    <t xml:space="preserve">Undergrad and Grad = 2.3%                                                                                                       Non-UC students = 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</si>
</sst>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1"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0"/>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u/>
      <sz val="9"/>
      <color rgb="FF0070C0"/>
      <name val="Calibri"/>
      <family val="2"/>
      <scheme val="minor"/>
    </font>
    <font>
      <sz val="9"/>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4"/>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229">
    <xf numFmtId="0" fontId="0" fillId="0" borderId="0" xfId="0"/>
    <xf numFmtId="0" fontId="1" fillId="0" borderId="0" xfId="0" applyFont="1"/>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horizontal="left"/>
    </xf>
    <xf numFmtId="0" fontId="2" fillId="0" borderId="0" xfId="0" applyFont="1" applyAlignment="1">
      <alignment horizontal="left" vertical="center"/>
    </xf>
    <xf numFmtId="0" fontId="1" fillId="0" borderId="1" xfId="0" applyFont="1" applyBorder="1" applyAlignment="1">
      <alignment wrapText="1"/>
    </xf>
    <xf numFmtId="0" fontId="1" fillId="0" borderId="1" xfId="0" applyFont="1" applyBorder="1" applyAlignment="1">
      <alignment horizontal="left" wrapText="1"/>
    </xf>
    <xf numFmtId="0" fontId="1" fillId="0" borderId="0" xfId="0" applyFont="1" applyAlignment="1">
      <alignment horizontal="center" vertical="center"/>
    </xf>
    <xf numFmtId="0" fontId="1" fillId="0" borderId="1" xfId="0" applyFont="1" applyBorder="1" applyAlignment="1">
      <alignment horizontal="left" wrapText="1"/>
    </xf>
    <xf numFmtId="0" fontId="1" fillId="0" borderId="0" xfId="0" applyFont="1" applyBorder="1" applyAlignment="1"/>
    <xf numFmtId="0" fontId="3" fillId="0" borderId="1" xfId="0" applyFont="1" applyBorder="1" applyAlignment="1">
      <alignment horizontal="center" wrapText="1"/>
    </xf>
    <xf numFmtId="0" fontId="3" fillId="2" borderId="1" xfId="0" applyFont="1" applyFill="1" applyBorder="1" applyAlignment="1">
      <alignment horizontal="left" wrapText="1"/>
    </xf>
    <xf numFmtId="0" fontId="3" fillId="2" borderId="1" xfId="0" applyFont="1" applyFill="1" applyBorder="1" applyAlignment="1">
      <alignment horizontal="center" wrapText="1"/>
    </xf>
    <xf numFmtId="0" fontId="1" fillId="0" borderId="0" xfId="0" applyFont="1" applyAlignment="1">
      <alignment horizontal="left" vertical="center"/>
    </xf>
    <xf numFmtId="10" fontId="1" fillId="0" borderId="1" xfId="0" applyNumberFormat="1" applyFont="1" applyBorder="1" applyAlignment="1">
      <alignment wrapText="1"/>
    </xf>
    <xf numFmtId="0" fontId="3" fillId="0" borderId="4" xfId="0" applyFont="1" applyBorder="1" applyAlignment="1">
      <alignment horizontal="center" wrapText="1"/>
    </xf>
    <xf numFmtId="0" fontId="1" fillId="0" borderId="1" xfId="0" applyFont="1" applyBorder="1"/>
    <xf numFmtId="0" fontId="1" fillId="0" borderId="4" xfId="0" applyFont="1" applyBorder="1" applyAlignment="1">
      <alignment horizontal="left" wrapText="1"/>
    </xf>
    <xf numFmtId="0" fontId="0" fillId="0" borderId="0" xfId="0" applyBorder="1"/>
    <xf numFmtId="44" fontId="0" fillId="0" borderId="4" xfId="1" applyFont="1" applyFill="1" applyBorder="1" applyProtection="1"/>
    <xf numFmtId="0" fontId="5" fillId="0" borderId="0" xfId="0" applyFont="1"/>
    <xf numFmtId="0" fontId="0" fillId="0" borderId="1" xfId="0" applyBorder="1" applyProtection="1"/>
    <xf numFmtId="44" fontId="0" fillId="5" borderId="1" xfId="1" applyFont="1" applyFill="1" applyBorder="1" applyProtection="1">
      <protection locked="0"/>
    </xf>
    <xf numFmtId="10" fontId="0" fillId="5" borderId="1" xfId="2" applyNumberFormat="1" applyFont="1" applyFill="1" applyBorder="1" applyProtection="1">
      <protection locked="0"/>
    </xf>
    <xf numFmtId="0" fontId="0" fillId="0" borderId="4" xfId="0" applyBorder="1" applyProtection="1"/>
    <xf numFmtId="0" fontId="0" fillId="0" borderId="7" xfId="0" applyBorder="1" applyProtection="1"/>
    <xf numFmtId="9" fontId="0" fillId="5" borderId="7" xfId="2" applyFont="1" applyFill="1" applyBorder="1" applyProtection="1">
      <protection locked="0"/>
    </xf>
    <xf numFmtId="44" fontId="0" fillId="0" borderId="4" xfId="1" applyFont="1" applyBorder="1" applyProtection="1"/>
    <xf numFmtId="44" fontId="0" fillId="0" borderId="7" xfId="1" applyFont="1" applyBorder="1" applyProtection="1"/>
    <xf numFmtId="0" fontId="0" fillId="0" borderId="4" xfId="0" applyFont="1" applyFill="1" applyBorder="1" applyProtection="1"/>
    <xf numFmtId="0" fontId="0" fillId="5" borderId="4" xfId="0" applyFont="1" applyFill="1" applyBorder="1" applyProtection="1">
      <protection locked="0"/>
    </xf>
    <xf numFmtId="0" fontId="5" fillId="0" borderId="1" xfId="0" applyFont="1" applyFill="1" applyBorder="1" applyProtection="1"/>
    <xf numFmtId="44" fontId="5" fillId="0" borderId="1" xfId="1" applyFont="1" applyBorder="1" applyProtection="1"/>
    <xf numFmtId="0" fontId="5" fillId="0" borderId="0" xfId="0" applyFont="1" applyFill="1" applyBorder="1"/>
    <xf numFmtId="44" fontId="5" fillId="0" borderId="0" xfId="1" applyFont="1" applyBorder="1"/>
    <xf numFmtId="0" fontId="7" fillId="0" borderId="0" xfId="0" applyFont="1"/>
    <xf numFmtId="0" fontId="0" fillId="0" borderId="0" xfId="0" applyFont="1" applyBorder="1"/>
    <xf numFmtId="0" fontId="5" fillId="0" borderId="0" xfId="0" applyFont="1" applyBorder="1"/>
    <xf numFmtId="0" fontId="0" fillId="0" borderId="11" xfId="0" applyBorder="1"/>
    <xf numFmtId="0" fontId="0" fillId="0" borderId="12" xfId="0" applyBorder="1"/>
    <xf numFmtId="0" fontId="5" fillId="0" borderId="0" xfId="0" applyFont="1" applyBorder="1" applyAlignment="1">
      <alignment vertical="center"/>
    </xf>
    <xf numFmtId="0" fontId="0" fillId="0" borderId="15" xfId="0" applyBorder="1" applyProtection="1"/>
    <xf numFmtId="44" fontId="0" fillId="6" borderId="16" xfId="1" applyFont="1" applyFill="1" applyBorder="1" applyProtection="1">
      <protection locked="0"/>
    </xf>
    <xf numFmtId="10" fontId="0" fillId="6" borderId="16" xfId="2" applyNumberFormat="1" applyFont="1" applyFill="1" applyBorder="1" applyProtection="1">
      <protection locked="0"/>
    </xf>
    <xf numFmtId="0" fontId="0" fillId="0" borderId="17" xfId="0" applyBorder="1" applyProtection="1"/>
    <xf numFmtId="44" fontId="0" fillId="0" borderId="18" xfId="1" applyFont="1" applyFill="1" applyBorder="1" applyProtection="1"/>
    <xf numFmtId="0" fontId="0" fillId="0" borderId="19" xfId="0" applyBorder="1" applyProtection="1"/>
    <xf numFmtId="9" fontId="0" fillId="6" borderId="20" xfId="2" applyFont="1" applyFill="1" applyBorder="1" applyProtection="1">
      <protection locked="0"/>
    </xf>
    <xf numFmtId="44" fontId="0" fillId="0" borderId="18" xfId="1" applyFont="1" applyBorder="1" applyProtection="1"/>
    <xf numFmtId="44" fontId="0" fillId="0" borderId="20" xfId="1" applyFont="1" applyBorder="1" applyProtection="1"/>
    <xf numFmtId="0" fontId="0" fillId="0" borderId="17" xfId="0" applyFont="1" applyFill="1" applyBorder="1" applyProtection="1"/>
    <xf numFmtId="0" fontId="0" fillId="6" borderId="18" xfId="0" applyFont="1" applyFill="1" applyBorder="1" applyProtection="1">
      <protection locked="0"/>
    </xf>
    <xf numFmtId="0" fontId="5" fillId="0" borderId="15" xfId="0" applyFont="1" applyFill="1" applyBorder="1" applyProtection="1"/>
    <xf numFmtId="44" fontId="5" fillId="0" borderId="16" xfId="1" applyFont="1" applyBorder="1" applyProtection="1"/>
    <xf numFmtId="0" fontId="5" fillId="0" borderId="21" xfId="0" applyFont="1" applyFill="1" applyBorder="1"/>
    <xf numFmtId="44" fontId="5" fillId="0" borderId="22" xfId="1" applyFont="1" applyBorder="1"/>
    <xf numFmtId="0" fontId="5" fillId="0" borderId="22" xfId="0" applyFont="1" applyBorder="1"/>
    <xf numFmtId="0" fontId="5" fillId="0" borderId="22" xfId="0" applyFont="1" applyFill="1" applyBorder="1"/>
    <xf numFmtId="44" fontId="5" fillId="0" borderId="23" xfId="1" applyFont="1" applyBorder="1"/>
    <xf numFmtId="0" fontId="0" fillId="0" borderId="18" xfId="0" applyFont="1" applyFill="1" applyBorder="1" applyProtection="1"/>
    <xf numFmtId="0" fontId="0" fillId="0" borderId="21" xfId="0" applyBorder="1"/>
    <xf numFmtId="0" fontId="0" fillId="0" borderId="22" xfId="0" applyBorder="1"/>
    <xf numFmtId="0" fontId="0" fillId="0" borderId="23" xfId="0" applyBorder="1"/>
    <xf numFmtId="0" fontId="0" fillId="0" borderId="0" xfId="0" applyBorder="1" applyAlignment="1">
      <alignment horizontal="left"/>
    </xf>
    <xf numFmtId="0" fontId="0" fillId="0" borderId="35" xfId="0" applyFont="1" applyFill="1" applyBorder="1" applyAlignment="1" applyProtection="1">
      <alignment horizontal="right"/>
    </xf>
    <xf numFmtId="0" fontId="6" fillId="8" borderId="30" xfId="1" applyNumberFormat="1" applyFont="1" applyFill="1" applyBorder="1" applyAlignment="1">
      <alignment horizontal="center"/>
    </xf>
    <xf numFmtId="0" fontId="5" fillId="0" borderId="36" xfId="0" applyFont="1" applyFill="1" applyBorder="1" applyAlignment="1">
      <alignment horizontal="right"/>
    </xf>
    <xf numFmtId="9" fontId="5" fillId="0" borderId="28" xfId="2" applyFont="1" applyBorder="1" applyAlignment="1" applyProtection="1">
      <alignment horizontal="center"/>
    </xf>
    <xf numFmtId="0" fontId="1" fillId="0" borderId="27" xfId="0" applyFont="1" applyBorder="1" applyAlignment="1">
      <alignment horizontal="left" wrapText="1"/>
    </xf>
    <xf numFmtId="0" fontId="1" fillId="0" borderId="29" xfId="0" applyFont="1" applyBorder="1" applyAlignment="1">
      <alignment horizontal="left" wrapText="1"/>
    </xf>
    <xf numFmtId="10" fontId="1" fillId="0" borderId="0" xfId="0" applyNumberFormat="1" applyFont="1" applyBorder="1" applyAlignment="1">
      <alignment horizontal="center" vertical="center" wrapText="1"/>
    </xf>
    <xf numFmtId="0" fontId="1" fillId="0" borderId="2" xfId="0" applyFont="1" applyBorder="1" applyAlignment="1">
      <alignment horizontal="left" wrapText="1"/>
    </xf>
    <xf numFmtId="0" fontId="3" fillId="0" borderId="27" xfId="0" applyFont="1" applyBorder="1" applyAlignment="1">
      <alignment horizontal="center" wrapText="1"/>
    </xf>
    <xf numFmtId="0" fontId="3" fillId="0" borderId="29" xfId="0" applyFont="1" applyBorder="1" applyAlignment="1">
      <alignment horizontal="center" wrapText="1"/>
    </xf>
    <xf numFmtId="0" fontId="1" fillId="0" borderId="2" xfId="0" applyFont="1" applyBorder="1" applyAlignment="1">
      <alignment wrapText="1"/>
    </xf>
    <xf numFmtId="0" fontId="2" fillId="0" borderId="0" xfId="0" applyFont="1"/>
    <xf numFmtId="0" fontId="8" fillId="0" borderId="0" xfId="0" applyFont="1"/>
    <xf numFmtId="0" fontId="2" fillId="0" borderId="0" xfId="0" applyFont="1" applyFill="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Border="1" applyAlignment="1">
      <alignment horizontal="left" wrapText="1"/>
    </xf>
    <xf numFmtId="0" fontId="1" fillId="0" borderId="0" xfId="0" applyFont="1" applyBorder="1"/>
    <xf numFmtId="10" fontId="1" fillId="0" borderId="0" xfId="0" applyNumberFormat="1" applyFont="1" applyFill="1" applyBorder="1" applyAlignment="1">
      <alignment horizontal="center" vertical="center" wrapText="1"/>
    </xf>
    <xf numFmtId="0" fontId="1" fillId="0" borderId="2" xfId="0" applyFont="1" applyBorder="1" applyAlignment="1">
      <alignment horizontal="center"/>
    </xf>
    <xf numFmtId="0" fontId="3" fillId="2" borderId="2" xfId="0" applyFont="1" applyFill="1" applyBorder="1" applyAlignment="1">
      <alignment horizontal="left" wrapText="1"/>
    </xf>
    <xf numFmtId="0" fontId="3" fillId="2" borderId="2" xfId="0" applyFont="1" applyFill="1" applyBorder="1" applyAlignment="1">
      <alignment horizontal="center" wrapText="1"/>
    </xf>
    <xf numFmtId="10" fontId="1" fillId="0" borderId="2" xfId="0" applyNumberFormat="1" applyFont="1" applyBorder="1" applyAlignment="1">
      <alignment wrapText="1"/>
    </xf>
    <xf numFmtId="0" fontId="1" fillId="0" borderId="0" xfId="0" applyFont="1" applyFill="1" applyBorder="1" applyAlignment="1">
      <alignment horizontal="center"/>
    </xf>
    <xf numFmtId="0" fontId="1" fillId="0" borderId="0" xfId="0" applyFont="1" applyFill="1" applyBorder="1" applyAlignment="1">
      <alignment wrapText="1"/>
    </xf>
    <xf numFmtId="0" fontId="3" fillId="0" borderId="0" xfId="0" applyFont="1" applyFill="1" applyBorder="1" applyAlignment="1">
      <alignment horizontal="left" wrapText="1"/>
    </xf>
    <xf numFmtId="0" fontId="3" fillId="0" borderId="0" xfId="0" applyFont="1" applyFill="1" applyBorder="1" applyAlignment="1">
      <alignment horizontal="center" wrapText="1"/>
    </xf>
    <xf numFmtId="0" fontId="1" fillId="0" borderId="0" xfId="0" applyFont="1" applyFill="1" applyBorder="1" applyAlignment="1">
      <alignment horizontal="left" wrapText="1"/>
    </xf>
    <xf numFmtId="10" fontId="1" fillId="0" borderId="0" xfId="0" applyNumberFormat="1" applyFont="1" applyFill="1" applyBorder="1" applyAlignment="1">
      <alignment wrapText="1"/>
    </xf>
    <xf numFmtId="0" fontId="1" fillId="0" borderId="0" xfId="0" applyFont="1" applyFill="1" applyBorder="1" applyAlignment="1"/>
    <xf numFmtId="0" fontId="1" fillId="0" borderId="0" xfId="0" applyFont="1" applyFill="1" applyAlignment="1">
      <alignment vertical="center"/>
    </xf>
    <xf numFmtId="0" fontId="10" fillId="0" borderId="1" xfId="0" applyFont="1" applyFill="1" applyBorder="1" applyAlignment="1">
      <alignment wrapText="1"/>
    </xf>
    <xf numFmtId="0" fontId="3" fillId="0" borderId="1" xfId="0" applyFont="1" applyBorder="1" applyAlignment="1"/>
    <xf numFmtId="0" fontId="3" fillId="0" borderId="27" xfId="0" applyFont="1" applyBorder="1" applyAlignment="1"/>
    <xf numFmtId="0" fontId="3" fillId="0" borderId="4" xfId="0" applyFont="1" applyBorder="1" applyAlignment="1"/>
    <xf numFmtId="0" fontId="3" fillId="0" borderId="29" xfId="0" applyFont="1" applyBorder="1" applyAlignment="1"/>
    <xf numFmtId="0" fontId="3" fillId="0" borderId="31" xfId="0" applyFont="1" applyBorder="1" applyAlignment="1"/>
    <xf numFmtId="2" fontId="3" fillId="0" borderId="1" xfId="0" applyNumberFormat="1" applyFont="1" applyBorder="1" applyAlignment="1"/>
    <xf numFmtId="2" fontId="3" fillId="0" borderId="27" xfId="0" applyNumberFormat="1" applyFont="1" applyBorder="1" applyAlignment="1"/>
    <xf numFmtId="2" fontId="3" fillId="0" borderId="29" xfId="0" applyNumberFormat="1" applyFont="1" applyBorder="1" applyAlignment="1"/>
    <xf numFmtId="8" fontId="3" fillId="0" borderId="29" xfId="0" applyNumberFormat="1" applyFont="1" applyBorder="1" applyAlignment="1"/>
    <xf numFmtId="8" fontId="3" fillId="0" borderId="1" xfId="0" applyNumberFormat="1" applyFont="1" applyBorder="1" applyAlignment="1"/>
    <xf numFmtId="8" fontId="3" fillId="0" borderId="27" xfId="0" applyNumberFormat="1" applyFont="1" applyBorder="1" applyAlignment="1"/>
    <xf numFmtId="0" fontId="5" fillId="0" borderId="0" xfId="0" applyFont="1" applyFill="1" applyBorder="1" applyAlignment="1" applyProtection="1">
      <alignment horizontal="center" vertical="center" wrapText="1"/>
    </xf>
    <xf numFmtId="0" fontId="5" fillId="0" borderId="0" xfId="0" applyFont="1" applyFill="1" applyBorder="1" applyAlignment="1">
      <alignment horizontal="right"/>
    </xf>
    <xf numFmtId="9" fontId="5" fillId="0" borderId="0" xfId="2" applyFont="1" applyBorder="1" applyAlignment="1" applyProtection="1">
      <alignment horizontal="center"/>
    </xf>
    <xf numFmtId="0" fontId="3" fillId="0" borderId="4" xfId="0" applyFont="1" applyBorder="1" applyAlignment="1">
      <alignment horizontal="center" wrapText="1"/>
    </xf>
    <xf numFmtId="0" fontId="1" fillId="0" borderId="1" xfId="0" applyFont="1" applyBorder="1" applyAlignment="1">
      <alignment horizontal="left" wrapText="1"/>
    </xf>
    <xf numFmtId="0" fontId="1" fillId="0" borderId="27" xfId="0" applyFont="1" applyBorder="1" applyAlignment="1">
      <alignment horizontal="left" wrapText="1"/>
    </xf>
    <xf numFmtId="0" fontId="1" fillId="0" borderId="4" xfId="0" applyFont="1" applyBorder="1" applyAlignment="1">
      <alignment horizontal="left" wrapText="1"/>
    </xf>
    <xf numFmtId="8" fontId="7" fillId="0" borderId="1" xfId="0" applyNumberFormat="1" applyFont="1" applyBorder="1" applyAlignment="1">
      <alignment horizontal="center" wrapText="1"/>
    </xf>
    <xf numFmtId="0" fontId="0" fillId="0" borderId="0" xfId="0" applyBorder="1" applyAlignment="1"/>
    <xf numFmtId="0" fontId="0" fillId="0" borderId="0" xfId="0" applyAlignment="1"/>
    <xf numFmtId="0" fontId="1" fillId="0" borderId="1" xfId="0" applyFont="1" applyBorder="1" applyAlignment="1">
      <alignment horizontal="left" wrapText="1"/>
    </xf>
    <xf numFmtId="0" fontId="1" fillId="0" borderId="27" xfId="0" applyFont="1" applyBorder="1" applyAlignment="1">
      <alignment horizontal="left" wrapText="1"/>
    </xf>
    <xf numFmtId="0" fontId="2" fillId="0" borderId="1" xfId="0" applyFont="1" applyFill="1" applyBorder="1" applyAlignment="1">
      <alignment horizontal="center"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left" wrapText="1"/>
    </xf>
    <xf numFmtId="0" fontId="3" fillId="0" borderId="4" xfId="0" applyFont="1" applyBorder="1" applyAlignment="1">
      <alignment horizontal="left" wrapText="1"/>
    </xf>
    <xf numFmtId="10" fontId="1" fillId="0" borderId="1" xfId="0" applyNumberFormat="1" applyFont="1" applyFill="1" applyBorder="1" applyAlignment="1">
      <alignment horizontal="center" vertical="center" wrapText="1"/>
    </xf>
    <xf numFmtId="10" fontId="1" fillId="0" borderId="27" xfId="0" applyNumberFormat="1" applyFont="1" applyFill="1" applyBorder="1" applyAlignment="1">
      <alignment horizontal="center" vertical="center" wrapText="1"/>
    </xf>
    <xf numFmtId="10" fontId="1" fillId="0" borderId="4" xfId="0" applyNumberFormat="1" applyFont="1" applyBorder="1" applyAlignment="1">
      <alignment horizontal="center" vertical="center" wrapText="1"/>
    </xf>
    <xf numFmtId="10" fontId="1" fillId="0" borderId="3"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3" fillId="0" borderId="2" xfId="0" applyFont="1" applyBorder="1" applyAlignment="1">
      <alignment horizontal="center" wrapText="1"/>
    </xf>
    <xf numFmtId="0" fontId="3" fillId="0" borderId="34" xfId="0" applyFont="1" applyBorder="1" applyAlignment="1">
      <alignment horizontal="center" wrapText="1"/>
    </xf>
    <xf numFmtId="0" fontId="3" fillId="0" borderId="31" xfId="0" applyFont="1" applyBorder="1" applyAlignment="1">
      <alignment horizontal="center" wrapText="1"/>
    </xf>
    <xf numFmtId="0" fontId="3" fillId="0" borderId="31" xfId="0" applyFont="1" applyBorder="1" applyAlignment="1">
      <alignment horizontal="left" wrapText="1"/>
    </xf>
    <xf numFmtId="0" fontId="3" fillId="0" borderId="34" xfId="0" applyFont="1" applyBorder="1" applyAlignment="1">
      <alignment horizontal="left" wrapText="1"/>
    </xf>
    <xf numFmtId="0" fontId="3" fillId="0" borderId="2" xfId="0" applyFont="1" applyBorder="1" applyAlignment="1">
      <alignment horizontal="center"/>
    </xf>
    <xf numFmtId="0" fontId="3" fillId="0" borderId="34" xfId="0" applyFont="1" applyBorder="1" applyAlignment="1">
      <alignment horizontal="center"/>
    </xf>
    <xf numFmtId="0" fontId="3" fillId="0" borderId="2" xfId="0" applyFont="1" applyBorder="1" applyAlignment="1">
      <alignment horizontal="left" wrapText="1"/>
    </xf>
    <xf numFmtId="0" fontId="3" fillId="0" borderId="31"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31" xfId="0" applyFont="1" applyBorder="1" applyAlignment="1">
      <alignment wrapText="1"/>
    </xf>
    <xf numFmtId="0" fontId="1" fillId="0" borderId="3" xfId="0" applyFont="1" applyBorder="1" applyAlignment="1">
      <alignment wrapText="1"/>
    </xf>
    <xf numFmtId="0" fontId="1" fillId="0" borderId="34" xfId="0" applyFont="1" applyBorder="1" applyAlignment="1">
      <alignment wrapText="1"/>
    </xf>
    <xf numFmtId="0" fontId="1" fillId="0" borderId="31" xfId="0" applyFont="1" applyBorder="1" applyAlignment="1">
      <alignment horizontal="center" wrapText="1"/>
    </xf>
    <xf numFmtId="0" fontId="1" fillId="0" borderId="3" xfId="0" applyFont="1" applyBorder="1" applyAlignment="1">
      <alignment horizontal="center" wrapText="1"/>
    </xf>
    <xf numFmtId="0" fontId="1" fillId="0" borderId="34" xfId="0" applyFont="1" applyBorder="1" applyAlignment="1">
      <alignment horizontal="center" wrapText="1"/>
    </xf>
    <xf numFmtId="0" fontId="1" fillId="0" borderId="4" xfId="0" applyFont="1" applyBorder="1" applyAlignment="1"/>
    <xf numFmtId="0" fontId="1" fillId="0" borderId="1" xfId="0" applyFont="1" applyBorder="1" applyAlignment="1"/>
    <xf numFmtId="0" fontId="1" fillId="0" borderId="4" xfId="0" applyFont="1" applyBorder="1" applyAlignment="1">
      <alignment horizontal="center"/>
    </xf>
    <xf numFmtId="0" fontId="1" fillId="0" borderId="1" xfId="0" applyFont="1" applyBorder="1" applyAlignment="1">
      <alignment horizontal="center"/>
    </xf>
    <xf numFmtId="0" fontId="1" fillId="0" borderId="31" xfId="0" applyFont="1" applyBorder="1" applyAlignment="1"/>
    <xf numFmtId="0" fontId="1" fillId="0" borderId="3" xfId="0" applyFont="1" applyBorder="1" applyAlignment="1"/>
    <xf numFmtId="0" fontId="1" fillId="0" borderId="34" xfId="0" applyFont="1" applyBorder="1" applyAlignment="1"/>
    <xf numFmtId="0" fontId="1" fillId="0" borderId="31" xfId="0" applyFont="1" applyBorder="1" applyAlignment="1">
      <alignment horizontal="center"/>
    </xf>
    <xf numFmtId="0" fontId="1" fillId="0" borderId="3" xfId="0" applyFont="1" applyBorder="1" applyAlignment="1">
      <alignment horizontal="center"/>
    </xf>
    <xf numFmtId="0" fontId="1" fillId="0" borderId="34" xfId="0" applyFont="1" applyBorder="1" applyAlignment="1">
      <alignment horizontal="center"/>
    </xf>
    <xf numFmtId="0" fontId="1" fillId="0" borderId="27" xfId="0" applyFont="1" applyBorder="1" applyAlignment="1"/>
    <xf numFmtId="0" fontId="1" fillId="0" borderId="29" xfId="0" applyFont="1" applyBorder="1" applyAlignment="1"/>
    <xf numFmtId="0" fontId="1" fillId="0" borderId="29" xfId="0" applyFont="1" applyBorder="1" applyAlignment="1">
      <alignment horizontal="center"/>
    </xf>
    <xf numFmtId="0" fontId="1" fillId="0" borderId="27" xfId="0" applyFont="1" applyBorder="1" applyAlignment="1">
      <alignment horizontal="center"/>
    </xf>
    <xf numFmtId="0" fontId="1" fillId="0" borderId="31" xfId="0" applyFont="1" applyBorder="1" applyAlignment="1">
      <alignment horizontal="left" wrapText="1"/>
    </xf>
    <xf numFmtId="0" fontId="1" fillId="0" borderId="3" xfId="0" applyFont="1" applyBorder="1" applyAlignment="1">
      <alignment horizontal="left" wrapText="1"/>
    </xf>
    <xf numFmtId="0" fontId="1" fillId="0" borderId="34" xfId="0" applyFont="1" applyBorder="1" applyAlignment="1">
      <alignment horizontal="left" wrapText="1"/>
    </xf>
    <xf numFmtId="0" fontId="1" fillId="0" borderId="1" xfId="0" applyFont="1" applyBorder="1" applyAlignment="1">
      <alignment horizontal="left" wrapText="1"/>
    </xf>
    <xf numFmtId="0" fontId="1" fillId="0" borderId="27" xfId="0" applyFont="1" applyBorder="1" applyAlignment="1">
      <alignment horizontal="left" wrapText="1"/>
    </xf>
    <xf numFmtId="0" fontId="1" fillId="0" borderId="4" xfId="0" applyFont="1" applyBorder="1" applyAlignment="1">
      <alignment horizontal="left" wrapText="1"/>
    </xf>
    <xf numFmtId="0" fontId="3" fillId="0" borderId="29" xfId="0" applyFont="1" applyBorder="1" applyAlignment="1">
      <alignment horizontal="left" wrapText="1"/>
    </xf>
    <xf numFmtId="0" fontId="3" fillId="0" borderId="1" xfId="0" applyFont="1" applyBorder="1" applyAlignment="1">
      <alignment horizontal="left" wrapText="1"/>
    </xf>
    <xf numFmtId="0" fontId="3" fillId="0" borderId="27" xfId="0" applyFont="1" applyBorder="1" applyAlignment="1">
      <alignment horizontal="left" wrapText="1"/>
    </xf>
    <xf numFmtId="0" fontId="1" fillId="0" borderId="2" xfId="0" applyFont="1" applyBorder="1" applyAlignment="1">
      <alignment horizontal="center" wrapText="1"/>
    </xf>
    <xf numFmtId="10" fontId="1" fillId="0" borderId="2" xfId="0" applyNumberFormat="1" applyFont="1" applyBorder="1" applyAlignment="1">
      <alignment horizontal="center" vertical="center" wrapText="1"/>
    </xf>
    <xf numFmtId="10" fontId="1" fillId="0" borderId="3" xfId="0" applyNumberFormat="1" applyFont="1" applyBorder="1" applyAlignment="1">
      <alignment horizontal="center" vertical="center" wrapText="1"/>
    </xf>
    <xf numFmtId="0" fontId="1" fillId="0" borderId="2" xfId="0" applyFont="1" applyBorder="1" applyAlignment="1">
      <alignment wrapText="1"/>
    </xf>
    <xf numFmtId="0" fontId="1" fillId="0" borderId="2" xfId="0" applyFont="1" applyBorder="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1" fillId="0" borderId="4" xfId="0" applyFont="1" applyBorder="1" applyAlignment="1">
      <alignment wrapText="1"/>
    </xf>
    <xf numFmtId="0" fontId="1" fillId="0" borderId="4" xfId="0" applyFont="1" applyBorder="1" applyAlignment="1">
      <alignment horizontal="center" wrapText="1"/>
    </xf>
    <xf numFmtId="0" fontId="1" fillId="0" borderId="31"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34" xfId="0" applyFont="1" applyBorder="1" applyAlignment="1">
      <alignment horizontal="left"/>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Border="1" applyAlignment="1">
      <alignment horizontal="center"/>
    </xf>
    <xf numFmtId="0" fontId="1" fillId="0" borderId="2" xfId="0" applyFont="1" applyBorder="1" applyAlignment="1">
      <alignment horizontal="left"/>
    </xf>
    <xf numFmtId="0" fontId="1" fillId="0" borderId="31" xfId="0" applyFont="1" applyFill="1" applyBorder="1" applyAlignment="1">
      <alignment horizontal="left" wrapText="1"/>
    </xf>
    <xf numFmtId="0" fontId="1" fillId="0" borderId="3" xfId="0" applyFont="1" applyFill="1" applyBorder="1" applyAlignment="1">
      <alignment horizontal="left" wrapText="1"/>
    </xf>
    <xf numFmtId="0" fontId="1" fillId="0" borderId="4" xfId="0" applyFont="1" applyFill="1" applyBorder="1" applyAlignment="1">
      <alignment horizontal="left" wrapText="1"/>
    </xf>
    <xf numFmtId="0" fontId="2" fillId="0" borderId="1" xfId="0" applyFont="1" applyFill="1" applyBorder="1" applyAlignment="1">
      <alignment horizontal="center" vertical="center" wrapText="1"/>
    </xf>
    <xf numFmtId="10" fontId="1" fillId="0" borderId="1" xfId="0" applyNumberFormat="1" applyFont="1" applyBorder="1" applyAlignment="1">
      <alignment horizontal="left" wrapText="1"/>
    </xf>
    <xf numFmtId="0" fontId="1" fillId="0" borderId="2" xfId="0" quotePrefix="1" applyFont="1" applyBorder="1" applyAlignment="1">
      <alignment horizontal="left" wrapText="1"/>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6" xfId="0" applyFont="1" applyFill="1" applyBorder="1" applyAlignment="1">
      <alignment horizontal="center" vertical="center"/>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4" borderId="5"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5" fillId="7" borderId="10" xfId="0" applyFont="1" applyFill="1" applyBorder="1" applyAlignment="1">
      <alignment horizontal="center"/>
    </xf>
    <xf numFmtId="0" fontId="7" fillId="7" borderId="21" xfId="0" applyFont="1" applyFill="1" applyBorder="1" applyAlignment="1">
      <alignment horizontal="center"/>
    </xf>
    <xf numFmtId="0" fontId="7" fillId="7" borderId="22" xfId="0" applyFont="1" applyFill="1" applyBorder="1" applyAlignment="1">
      <alignment horizontal="center"/>
    </xf>
    <xf numFmtId="0" fontId="7" fillId="7" borderId="23" xfId="0" applyFont="1" applyFill="1" applyBorder="1" applyAlignment="1">
      <alignment horizontal="center"/>
    </xf>
    <xf numFmtId="0" fontId="5" fillId="7" borderId="1" xfId="0" applyFont="1" applyFill="1" applyBorder="1" applyAlignment="1">
      <alignment horizontal="center" vertical="center"/>
    </xf>
    <xf numFmtId="0" fontId="5" fillId="0" borderId="1" xfId="0" applyFont="1" applyFill="1" applyBorder="1" applyAlignment="1">
      <alignment horizontal="left" wrapText="1"/>
    </xf>
    <xf numFmtId="0" fontId="5" fillId="0" borderId="37" xfId="0" applyFont="1" applyFill="1" applyBorder="1" applyAlignment="1">
      <alignment horizontal="left" wrapText="1"/>
    </xf>
    <xf numFmtId="0" fontId="5" fillId="0" borderId="38" xfId="0" applyFont="1" applyFill="1" applyBorder="1" applyAlignment="1">
      <alignment horizontal="left" wrapText="1"/>
    </xf>
    <xf numFmtId="0" fontId="5" fillId="0" borderId="39" xfId="0" applyFont="1" applyFill="1" applyBorder="1" applyAlignment="1">
      <alignment horizontal="left"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69A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zoomScaleNormal="100" workbookViewId="0">
      <selection activeCell="A2" sqref="A2"/>
    </sheetView>
  </sheetViews>
  <sheetFormatPr defaultColWidth="9.140625" defaultRowHeight="12.75" x14ac:dyDescent="0.2"/>
  <cols>
    <col min="1" max="1" width="11.85546875" style="1" customWidth="1"/>
    <col min="2" max="2" width="6.7109375" style="1" customWidth="1"/>
    <col min="3" max="3" width="16" style="1" customWidth="1"/>
    <col min="4" max="4" width="85.42578125" style="1" customWidth="1"/>
    <col min="5" max="5" width="7.140625" style="1" customWidth="1"/>
    <col min="6" max="6" width="9.140625" style="1"/>
    <col min="7" max="7" width="16" style="1" customWidth="1"/>
    <col min="8" max="8" width="14.5703125" style="1" customWidth="1"/>
    <col min="9" max="9" width="14.85546875" style="1" customWidth="1"/>
    <col min="10" max="10" width="15.42578125" style="1" customWidth="1"/>
    <col min="11" max="16384" width="9.140625" style="1"/>
  </cols>
  <sheetData>
    <row r="1" spans="1:13" x14ac:dyDescent="0.2">
      <c r="A1" s="79" t="s">
        <v>135</v>
      </c>
    </row>
    <row r="2" spans="1:13" ht="14.25" customHeight="1" x14ac:dyDescent="0.2">
      <c r="A2" s="1" t="s">
        <v>230</v>
      </c>
    </row>
    <row r="3" spans="1:13" ht="14.25" customHeight="1" x14ac:dyDescent="0.2">
      <c r="A3" s="80" t="s">
        <v>134</v>
      </c>
    </row>
    <row r="5" spans="1:13" s="11" customFormat="1" ht="63" customHeight="1" x14ac:dyDescent="0.25">
      <c r="A5" s="224" t="s">
        <v>10</v>
      </c>
      <c r="B5" s="224" t="s">
        <v>14</v>
      </c>
      <c r="C5" s="224" t="s">
        <v>15</v>
      </c>
      <c r="D5" s="224" t="s">
        <v>8</v>
      </c>
      <c r="E5" s="224" t="s">
        <v>71</v>
      </c>
      <c r="F5" s="224" t="s">
        <v>83</v>
      </c>
      <c r="G5" s="224" t="s">
        <v>210</v>
      </c>
      <c r="H5" s="224" t="s">
        <v>36</v>
      </c>
      <c r="I5" s="224" t="s">
        <v>63</v>
      </c>
      <c r="J5" s="224" t="s">
        <v>259</v>
      </c>
    </row>
    <row r="6" spans="1:13" s="4" customFormat="1" ht="16.5" customHeight="1" x14ac:dyDescent="0.2">
      <c r="A6" s="123" t="s">
        <v>18</v>
      </c>
      <c r="B6" s="140">
        <v>5840</v>
      </c>
      <c r="C6" s="135" t="s">
        <v>90</v>
      </c>
      <c r="D6" s="142" t="s">
        <v>62</v>
      </c>
      <c r="E6" s="135">
        <v>16</v>
      </c>
      <c r="F6" s="14" t="s">
        <v>84</v>
      </c>
      <c r="G6" s="115" t="s">
        <v>150</v>
      </c>
      <c r="H6" s="115" t="s">
        <v>156</v>
      </c>
      <c r="I6" s="130" t="s">
        <v>261</v>
      </c>
      <c r="J6" s="130">
        <v>4.3999999999999997E-2</v>
      </c>
    </row>
    <row r="7" spans="1:13" s="4" customFormat="1" ht="16.5" customHeight="1" x14ac:dyDescent="0.2">
      <c r="A7" s="123"/>
      <c r="B7" s="124"/>
      <c r="C7" s="126"/>
      <c r="D7" s="128"/>
      <c r="E7" s="126"/>
      <c r="F7" s="14" t="s">
        <v>85</v>
      </c>
      <c r="G7" s="115" t="s">
        <v>151</v>
      </c>
      <c r="H7" s="115" t="s">
        <v>157</v>
      </c>
      <c r="I7" s="130"/>
      <c r="J7" s="130"/>
    </row>
    <row r="8" spans="1:13" s="4" customFormat="1" ht="16.5" customHeight="1" x14ac:dyDescent="0.2">
      <c r="A8" s="123"/>
      <c r="B8" s="124"/>
      <c r="C8" s="126"/>
      <c r="D8" s="128"/>
      <c r="E8" s="126"/>
      <c r="F8" s="14" t="s">
        <v>86</v>
      </c>
      <c r="G8" s="115" t="s">
        <v>152</v>
      </c>
      <c r="H8" s="115" t="s">
        <v>158</v>
      </c>
      <c r="I8" s="130"/>
      <c r="J8" s="130"/>
    </row>
    <row r="9" spans="1:13" s="4" customFormat="1" ht="16.5" customHeight="1" x14ac:dyDescent="0.2">
      <c r="A9" s="123"/>
      <c r="B9" s="124"/>
      <c r="C9" s="126"/>
      <c r="D9" s="128"/>
      <c r="E9" s="126"/>
      <c r="F9" s="14" t="s">
        <v>87</v>
      </c>
      <c r="G9" s="115" t="s">
        <v>153</v>
      </c>
      <c r="H9" s="115" t="s">
        <v>159</v>
      </c>
      <c r="I9" s="130"/>
      <c r="J9" s="130"/>
    </row>
    <row r="10" spans="1:13" s="4" customFormat="1" ht="16.5" customHeight="1" x14ac:dyDescent="0.2">
      <c r="A10" s="123"/>
      <c r="B10" s="124"/>
      <c r="C10" s="126"/>
      <c r="D10" s="128"/>
      <c r="E10" s="126"/>
      <c r="F10" s="14" t="s">
        <v>88</v>
      </c>
      <c r="G10" s="121" t="s">
        <v>154</v>
      </c>
      <c r="H10" s="121" t="s">
        <v>160</v>
      </c>
      <c r="I10" s="130"/>
      <c r="J10" s="130"/>
    </row>
    <row r="11" spans="1:13" s="4" customFormat="1" ht="16.5" customHeight="1" thickBot="1" x14ac:dyDescent="0.25">
      <c r="A11" s="123"/>
      <c r="B11" s="141"/>
      <c r="C11" s="136"/>
      <c r="D11" s="139"/>
      <c r="E11" s="136"/>
      <c r="F11" s="14" t="s">
        <v>149</v>
      </c>
      <c r="G11" s="121" t="s">
        <v>155</v>
      </c>
      <c r="H11" s="121" t="s">
        <v>161</v>
      </c>
      <c r="I11" s="130"/>
      <c r="J11" s="130"/>
    </row>
    <row r="12" spans="1:13" s="4" customFormat="1" ht="16.899999999999999" customHeight="1" x14ac:dyDescent="0.2">
      <c r="A12" s="123"/>
      <c r="B12" s="137">
        <v>5839</v>
      </c>
      <c r="C12" s="137" t="s">
        <v>91</v>
      </c>
      <c r="D12" s="138" t="s">
        <v>70</v>
      </c>
      <c r="E12" s="137">
        <v>17</v>
      </c>
      <c r="F12" s="77" t="s">
        <v>84</v>
      </c>
      <c r="G12" s="73" t="s">
        <v>162</v>
      </c>
      <c r="H12" s="73" t="s">
        <v>168</v>
      </c>
      <c r="I12" s="130"/>
      <c r="J12" s="130"/>
      <c r="M12" s="13"/>
    </row>
    <row r="13" spans="1:13" s="4" customFormat="1" ht="16.899999999999999" customHeight="1" x14ac:dyDescent="0.2">
      <c r="A13" s="123"/>
      <c r="B13" s="126"/>
      <c r="C13" s="126"/>
      <c r="D13" s="128"/>
      <c r="E13" s="126"/>
      <c r="F13" s="14" t="s">
        <v>85</v>
      </c>
      <c r="G13" s="115" t="s">
        <v>163</v>
      </c>
      <c r="H13" s="115" t="s">
        <v>169</v>
      </c>
      <c r="I13" s="130"/>
      <c r="J13" s="130"/>
      <c r="M13" s="13"/>
    </row>
    <row r="14" spans="1:13" s="4" customFormat="1" ht="16.899999999999999" customHeight="1" x14ac:dyDescent="0.2">
      <c r="A14" s="123"/>
      <c r="B14" s="126"/>
      <c r="C14" s="126"/>
      <c r="D14" s="128"/>
      <c r="E14" s="126"/>
      <c r="F14" s="14" t="s">
        <v>86</v>
      </c>
      <c r="G14" s="115" t="s">
        <v>164</v>
      </c>
      <c r="H14" s="115" t="s">
        <v>170</v>
      </c>
      <c r="I14" s="130"/>
      <c r="J14" s="130"/>
      <c r="M14" s="13"/>
    </row>
    <row r="15" spans="1:13" s="4" customFormat="1" ht="16.899999999999999" customHeight="1" x14ac:dyDescent="0.2">
      <c r="A15" s="123"/>
      <c r="B15" s="126"/>
      <c r="C15" s="126"/>
      <c r="D15" s="128"/>
      <c r="E15" s="126"/>
      <c r="F15" s="14" t="s">
        <v>87</v>
      </c>
      <c r="G15" s="121" t="s">
        <v>165</v>
      </c>
      <c r="H15" s="121" t="s">
        <v>171</v>
      </c>
      <c r="I15" s="130"/>
      <c r="J15" s="130"/>
      <c r="M15" s="13"/>
    </row>
    <row r="16" spans="1:13" s="4" customFormat="1" ht="16.899999999999999" customHeight="1" x14ac:dyDescent="0.2">
      <c r="A16" s="123"/>
      <c r="B16" s="126"/>
      <c r="C16" s="126"/>
      <c r="D16" s="128"/>
      <c r="E16" s="126"/>
      <c r="F16" s="14" t="s">
        <v>88</v>
      </c>
      <c r="G16" s="115" t="s">
        <v>166</v>
      </c>
      <c r="H16" s="115" t="s">
        <v>172</v>
      </c>
      <c r="I16" s="130"/>
      <c r="J16" s="130"/>
      <c r="M16" s="13"/>
    </row>
    <row r="17" spans="1:13" s="4" customFormat="1" ht="16.899999999999999" customHeight="1" thickBot="1" x14ac:dyDescent="0.25">
      <c r="A17" s="123"/>
      <c r="B17" s="136"/>
      <c r="C17" s="136"/>
      <c r="D17" s="139"/>
      <c r="E17" s="136"/>
      <c r="F17" s="76" t="s">
        <v>149</v>
      </c>
      <c r="G17" s="116" t="s">
        <v>167</v>
      </c>
      <c r="H17" s="116" t="s">
        <v>173</v>
      </c>
      <c r="I17" s="131"/>
      <c r="J17" s="131"/>
      <c r="M17" s="13"/>
    </row>
    <row r="18" spans="1:13" s="4" customFormat="1" ht="15" customHeight="1" x14ac:dyDescent="0.2">
      <c r="A18" s="123"/>
      <c r="B18" s="124">
        <v>5838</v>
      </c>
      <c r="C18" s="126" t="s">
        <v>92</v>
      </c>
      <c r="D18" s="128" t="s">
        <v>95</v>
      </c>
      <c r="E18" s="126">
        <v>18</v>
      </c>
      <c r="F18" s="114" t="s">
        <v>84</v>
      </c>
      <c r="G18" s="117" t="s">
        <v>174</v>
      </c>
      <c r="H18" s="117" t="s">
        <v>180</v>
      </c>
      <c r="I18" s="134" t="s">
        <v>260</v>
      </c>
      <c r="J18" s="133">
        <v>4.3999999999999997E-2</v>
      </c>
    </row>
    <row r="19" spans="1:13" s="4" customFormat="1" ht="15" customHeight="1" x14ac:dyDescent="0.2">
      <c r="A19" s="123"/>
      <c r="B19" s="124"/>
      <c r="C19" s="126"/>
      <c r="D19" s="128"/>
      <c r="E19" s="126"/>
      <c r="F19" s="14" t="s">
        <v>85</v>
      </c>
      <c r="G19" s="12" t="s">
        <v>175</v>
      </c>
      <c r="H19" s="12" t="s">
        <v>181</v>
      </c>
      <c r="I19" s="130"/>
      <c r="J19" s="133"/>
    </row>
    <row r="20" spans="1:13" s="4" customFormat="1" ht="15" customHeight="1" x14ac:dyDescent="0.2">
      <c r="A20" s="123"/>
      <c r="B20" s="124"/>
      <c r="C20" s="126"/>
      <c r="D20" s="128"/>
      <c r="E20" s="126"/>
      <c r="F20" s="14" t="s">
        <v>86</v>
      </c>
      <c r="G20" s="12" t="s">
        <v>176</v>
      </c>
      <c r="H20" s="12" t="s">
        <v>182</v>
      </c>
      <c r="I20" s="130"/>
      <c r="J20" s="133"/>
    </row>
    <row r="21" spans="1:13" s="4" customFormat="1" ht="15" customHeight="1" x14ac:dyDescent="0.2">
      <c r="A21" s="123"/>
      <c r="B21" s="124"/>
      <c r="C21" s="126"/>
      <c r="D21" s="128"/>
      <c r="E21" s="126"/>
      <c r="F21" s="14" t="s">
        <v>87</v>
      </c>
      <c r="G21" s="121" t="s">
        <v>177</v>
      </c>
      <c r="H21" s="121" t="s">
        <v>183</v>
      </c>
      <c r="I21" s="130"/>
      <c r="J21" s="133"/>
    </row>
    <row r="22" spans="1:13" s="4" customFormat="1" ht="15" customHeight="1" x14ac:dyDescent="0.2">
      <c r="A22" s="123"/>
      <c r="B22" s="124"/>
      <c r="C22" s="126"/>
      <c r="D22" s="128"/>
      <c r="E22" s="126"/>
      <c r="F22" s="14" t="s">
        <v>88</v>
      </c>
      <c r="G22" s="12" t="s">
        <v>178</v>
      </c>
      <c r="H22" s="12" t="s">
        <v>184</v>
      </c>
      <c r="I22" s="130"/>
      <c r="J22" s="133"/>
    </row>
    <row r="23" spans="1:13" s="4" customFormat="1" ht="15" customHeight="1" thickBot="1" x14ac:dyDescent="0.25">
      <c r="A23" s="123"/>
      <c r="B23" s="141"/>
      <c r="C23" s="136"/>
      <c r="D23" s="139"/>
      <c r="E23" s="136"/>
      <c r="F23" s="76" t="s">
        <v>149</v>
      </c>
      <c r="G23" s="72" t="s">
        <v>179</v>
      </c>
      <c r="H23" s="72" t="s">
        <v>185</v>
      </c>
      <c r="I23" s="130"/>
      <c r="J23" s="133"/>
    </row>
    <row r="24" spans="1:13" s="4" customFormat="1" ht="16.5" customHeight="1" x14ac:dyDescent="0.2">
      <c r="A24" s="123"/>
      <c r="B24" s="143">
        <v>5837</v>
      </c>
      <c r="C24" s="137" t="s">
        <v>93</v>
      </c>
      <c r="D24" s="138" t="s">
        <v>60</v>
      </c>
      <c r="E24" s="137">
        <v>19</v>
      </c>
      <c r="F24" s="77" t="s">
        <v>84</v>
      </c>
      <c r="G24" s="73" t="s">
        <v>186</v>
      </c>
      <c r="H24" s="73" t="s">
        <v>192</v>
      </c>
      <c r="I24" s="130"/>
      <c r="J24" s="133"/>
    </row>
    <row r="25" spans="1:13" s="4" customFormat="1" ht="16.5" customHeight="1" x14ac:dyDescent="0.2">
      <c r="A25" s="123"/>
      <c r="B25" s="124"/>
      <c r="C25" s="126"/>
      <c r="D25" s="128"/>
      <c r="E25" s="126"/>
      <c r="F25" s="14" t="s">
        <v>85</v>
      </c>
      <c r="G25" s="12" t="s">
        <v>187</v>
      </c>
      <c r="H25" s="12" t="s">
        <v>193</v>
      </c>
      <c r="I25" s="130"/>
      <c r="J25" s="133"/>
    </row>
    <row r="26" spans="1:13" s="4" customFormat="1" ht="16.5" customHeight="1" x14ac:dyDescent="0.2">
      <c r="A26" s="123"/>
      <c r="B26" s="124"/>
      <c r="C26" s="126"/>
      <c r="D26" s="128"/>
      <c r="E26" s="126"/>
      <c r="F26" s="14" t="s">
        <v>86</v>
      </c>
      <c r="G26" s="12" t="s">
        <v>188</v>
      </c>
      <c r="H26" s="12" t="s">
        <v>194</v>
      </c>
      <c r="I26" s="130"/>
      <c r="J26" s="133"/>
    </row>
    <row r="27" spans="1:13" s="4" customFormat="1" ht="16.5" customHeight="1" x14ac:dyDescent="0.2">
      <c r="A27" s="123"/>
      <c r="B27" s="124"/>
      <c r="C27" s="126"/>
      <c r="D27" s="128"/>
      <c r="E27" s="126"/>
      <c r="F27" s="14" t="s">
        <v>87</v>
      </c>
      <c r="G27" s="121" t="s">
        <v>189</v>
      </c>
      <c r="H27" s="121" t="s">
        <v>195</v>
      </c>
      <c r="I27" s="130"/>
      <c r="J27" s="133"/>
    </row>
    <row r="28" spans="1:13" s="4" customFormat="1" ht="16.5" customHeight="1" x14ac:dyDescent="0.2">
      <c r="A28" s="123"/>
      <c r="B28" s="124"/>
      <c r="C28" s="126"/>
      <c r="D28" s="128"/>
      <c r="E28" s="126"/>
      <c r="F28" s="14" t="s">
        <v>88</v>
      </c>
      <c r="G28" s="12" t="s">
        <v>190</v>
      </c>
      <c r="H28" s="12" t="s">
        <v>196</v>
      </c>
      <c r="I28" s="130"/>
      <c r="J28" s="133"/>
    </row>
    <row r="29" spans="1:13" s="4" customFormat="1" ht="16.5" customHeight="1" thickBot="1" x14ac:dyDescent="0.25">
      <c r="A29" s="123"/>
      <c r="B29" s="141"/>
      <c r="C29" s="136"/>
      <c r="D29" s="139"/>
      <c r="E29" s="136"/>
      <c r="F29" s="76" t="s">
        <v>149</v>
      </c>
      <c r="G29" s="72" t="s">
        <v>191</v>
      </c>
      <c r="H29" s="72" t="s">
        <v>197</v>
      </c>
      <c r="I29" s="130"/>
      <c r="J29" s="133"/>
    </row>
    <row r="30" spans="1:13" s="4" customFormat="1" ht="17.45" customHeight="1" x14ac:dyDescent="0.2">
      <c r="A30" s="123"/>
      <c r="B30" s="124">
        <v>5836</v>
      </c>
      <c r="C30" s="126" t="s">
        <v>94</v>
      </c>
      <c r="D30" s="128" t="s">
        <v>59</v>
      </c>
      <c r="E30" s="126">
        <v>20</v>
      </c>
      <c r="F30" s="19" t="s">
        <v>84</v>
      </c>
      <c r="G30" s="21" t="s">
        <v>198</v>
      </c>
      <c r="H30" s="21" t="s">
        <v>204</v>
      </c>
      <c r="I30" s="130"/>
      <c r="J30" s="133"/>
    </row>
    <row r="31" spans="1:13" ht="17.45" customHeight="1" x14ac:dyDescent="0.2">
      <c r="A31" s="123"/>
      <c r="B31" s="124"/>
      <c r="C31" s="126"/>
      <c r="D31" s="128"/>
      <c r="E31" s="126"/>
      <c r="F31" s="14" t="s">
        <v>85</v>
      </c>
      <c r="G31" s="20" t="s">
        <v>199</v>
      </c>
      <c r="H31" s="20" t="s">
        <v>205</v>
      </c>
      <c r="I31" s="130"/>
      <c r="J31" s="133"/>
    </row>
    <row r="32" spans="1:13" ht="17.45" customHeight="1" x14ac:dyDescent="0.2">
      <c r="A32" s="123"/>
      <c r="B32" s="124"/>
      <c r="C32" s="126"/>
      <c r="D32" s="128"/>
      <c r="E32" s="126"/>
      <c r="F32" s="14" t="s">
        <v>86</v>
      </c>
      <c r="G32" s="20" t="s">
        <v>200</v>
      </c>
      <c r="H32" s="20" t="s">
        <v>206</v>
      </c>
      <c r="I32" s="130"/>
      <c r="J32" s="133"/>
    </row>
    <row r="33" spans="1:10" ht="17.45" customHeight="1" x14ac:dyDescent="0.2">
      <c r="A33" s="123"/>
      <c r="B33" s="124"/>
      <c r="C33" s="126"/>
      <c r="D33" s="128"/>
      <c r="E33" s="126"/>
      <c r="F33" s="14" t="s">
        <v>87</v>
      </c>
      <c r="G33" s="20" t="s">
        <v>201</v>
      </c>
      <c r="H33" s="20" t="s">
        <v>207</v>
      </c>
      <c r="I33" s="130"/>
      <c r="J33" s="133"/>
    </row>
    <row r="34" spans="1:10" ht="17.45" customHeight="1" x14ac:dyDescent="0.2">
      <c r="A34" s="123"/>
      <c r="B34" s="124"/>
      <c r="C34" s="126"/>
      <c r="D34" s="128"/>
      <c r="E34" s="126"/>
      <c r="F34" s="14" t="s">
        <v>88</v>
      </c>
      <c r="G34" s="20" t="s">
        <v>202</v>
      </c>
      <c r="H34" s="20" t="s">
        <v>208</v>
      </c>
      <c r="I34" s="130"/>
      <c r="J34" s="133"/>
    </row>
    <row r="35" spans="1:10" ht="17.45" customHeight="1" x14ac:dyDescent="0.2">
      <c r="A35" s="123"/>
      <c r="B35" s="125"/>
      <c r="C35" s="127"/>
      <c r="D35" s="129"/>
      <c r="E35" s="127"/>
      <c r="F35" s="14" t="s">
        <v>149</v>
      </c>
      <c r="G35" s="20" t="s">
        <v>203</v>
      </c>
      <c r="H35" s="20" t="s">
        <v>209</v>
      </c>
      <c r="I35" s="130"/>
      <c r="J35" s="134"/>
    </row>
    <row r="36" spans="1:10" ht="16.5" customHeight="1" x14ac:dyDescent="0.2">
      <c r="A36" s="81"/>
      <c r="B36" s="82"/>
      <c r="C36" s="83"/>
      <c r="D36" s="84"/>
      <c r="E36" s="83"/>
      <c r="F36" s="83"/>
      <c r="G36" s="85"/>
      <c r="H36" s="85"/>
      <c r="I36" s="74"/>
      <c r="J36" s="86"/>
    </row>
    <row r="37" spans="1:10" x14ac:dyDescent="0.2">
      <c r="B37" s="39"/>
    </row>
  </sheetData>
  <mergeCells count="25">
    <mergeCell ref="E30:E35"/>
    <mergeCell ref="I6:I17"/>
    <mergeCell ref="E18:E23"/>
    <mergeCell ref="B24:B29"/>
    <mergeCell ref="E24:E29"/>
    <mergeCell ref="D24:D29"/>
    <mergeCell ref="C18:C23"/>
    <mergeCell ref="D18:D23"/>
    <mergeCell ref="B18:B23"/>
    <mergeCell ref="A6:A35"/>
    <mergeCell ref="B30:B35"/>
    <mergeCell ref="C30:C35"/>
    <mergeCell ref="D30:D35"/>
    <mergeCell ref="J6:J17"/>
    <mergeCell ref="I18:I35"/>
    <mergeCell ref="J18:J35"/>
    <mergeCell ref="E6:E11"/>
    <mergeCell ref="B12:B17"/>
    <mergeCell ref="C12:C17"/>
    <mergeCell ref="D12:D17"/>
    <mergeCell ref="E12:E17"/>
    <mergeCell ref="B6:B11"/>
    <mergeCell ref="C6:C11"/>
    <mergeCell ref="D6:D11"/>
    <mergeCell ref="C24:C29"/>
  </mergeCell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4" workbookViewId="0">
      <selection activeCell="G18" sqref="G18"/>
    </sheetView>
  </sheetViews>
  <sheetFormatPr defaultColWidth="9.140625" defaultRowHeight="12.75" x14ac:dyDescent="0.2"/>
  <cols>
    <col min="1" max="1" width="9.7109375" style="1" customWidth="1"/>
    <col min="2" max="2" width="6.85546875" style="1" customWidth="1"/>
    <col min="3" max="3" width="25.28515625" style="7" customWidth="1"/>
    <col min="4" max="4" width="69.42578125" style="1" customWidth="1"/>
    <col min="5" max="5" width="5.42578125" style="1" customWidth="1"/>
    <col min="6" max="6" width="14.42578125" style="1" customWidth="1"/>
    <col min="7" max="7" width="14.140625" style="1" customWidth="1"/>
    <col min="8" max="8" width="14.28515625" style="1" customWidth="1"/>
    <col min="9" max="9" width="12.7109375" style="1" customWidth="1"/>
    <col min="10" max="16384" width="9.140625" style="1"/>
  </cols>
  <sheetData>
    <row r="1" spans="1:9" ht="15" customHeight="1" x14ac:dyDescent="0.2">
      <c r="A1" s="79" t="s">
        <v>139</v>
      </c>
    </row>
    <row r="2" spans="1:9" ht="14.25" customHeight="1" x14ac:dyDescent="0.2">
      <c r="A2" s="1" t="s">
        <v>230</v>
      </c>
      <c r="C2" s="1"/>
    </row>
    <row r="3" spans="1:9" ht="15" customHeight="1" x14ac:dyDescent="0.2">
      <c r="A3" s="80" t="s">
        <v>134</v>
      </c>
    </row>
    <row r="4" spans="1:9" ht="19.5" customHeight="1" x14ac:dyDescent="0.2">
      <c r="A4" s="80"/>
    </row>
    <row r="5" spans="1:9" s="11" customFormat="1" ht="69" customHeight="1" x14ac:dyDescent="0.25">
      <c r="A5" s="224" t="s">
        <v>10</v>
      </c>
      <c r="B5" s="224" t="s">
        <v>14</v>
      </c>
      <c r="C5" s="224" t="s">
        <v>15</v>
      </c>
      <c r="D5" s="224" t="s">
        <v>8</v>
      </c>
      <c r="E5" s="224" t="s">
        <v>73</v>
      </c>
      <c r="F5" s="224" t="s">
        <v>96</v>
      </c>
      <c r="G5" s="224" t="s">
        <v>121</v>
      </c>
      <c r="H5" s="224" t="s">
        <v>63</v>
      </c>
      <c r="I5" s="224" t="s">
        <v>64</v>
      </c>
    </row>
    <row r="6" spans="1:9" s="4" customFormat="1" ht="18.75" customHeight="1" x14ac:dyDescent="0.2">
      <c r="A6" s="144" t="s">
        <v>17</v>
      </c>
      <c r="B6" s="156">
        <v>9613</v>
      </c>
      <c r="C6" s="154" t="s">
        <v>6</v>
      </c>
      <c r="D6" s="170" t="s">
        <v>81</v>
      </c>
      <c r="E6" s="156" t="s">
        <v>33</v>
      </c>
      <c r="F6" s="12" t="s">
        <v>101</v>
      </c>
      <c r="G6" s="100" t="s">
        <v>211</v>
      </c>
      <c r="H6" s="226" t="s">
        <v>262</v>
      </c>
      <c r="I6" s="226">
        <v>4.3999999999999997E-2</v>
      </c>
    </row>
    <row r="7" spans="1:9" s="4" customFormat="1" ht="18.75" customHeight="1" x14ac:dyDescent="0.2">
      <c r="A7" s="145"/>
      <c r="B7" s="156"/>
      <c r="C7" s="154"/>
      <c r="D7" s="170"/>
      <c r="E7" s="156"/>
      <c r="F7" s="12" t="s">
        <v>97</v>
      </c>
      <c r="G7" s="100" t="s">
        <v>211</v>
      </c>
      <c r="H7" s="133"/>
      <c r="I7" s="133"/>
    </row>
    <row r="8" spans="1:9" s="4" customFormat="1" ht="18.75" customHeight="1" x14ac:dyDescent="0.2">
      <c r="A8" s="145"/>
      <c r="B8" s="156"/>
      <c r="C8" s="154"/>
      <c r="D8" s="170"/>
      <c r="E8" s="156"/>
      <c r="F8" s="12" t="s">
        <v>98</v>
      </c>
      <c r="G8" s="100" t="s">
        <v>211</v>
      </c>
      <c r="H8" s="133"/>
      <c r="I8" s="133"/>
    </row>
    <row r="9" spans="1:9" s="4" customFormat="1" ht="18.75" customHeight="1" x14ac:dyDescent="0.2">
      <c r="A9" s="145"/>
      <c r="B9" s="156"/>
      <c r="C9" s="154"/>
      <c r="D9" s="170"/>
      <c r="E9" s="156"/>
      <c r="F9" s="12" t="s">
        <v>99</v>
      </c>
      <c r="G9" s="100" t="s">
        <v>212</v>
      </c>
      <c r="H9" s="133"/>
      <c r="I9" s="133"/>
    </row>
    <row r="10" spans="1:9" s="4" customFormat="1" ht="21" customHeight="1" thickBot="1" x14ac:dyDescent="0.25">
      <c r="A10" s="145"/>
      <c r="B10" s="166"/>
      <c r="C10" s="163"/>
      <c r="D10" s="171"/>
      <c r="E10" s="166"/>
      <c r="F10" s="72" t="s">
        <v>100</v>
      </c>
      <c r="G10" s="101" t="s">
        <v>213</v>
      </c>
      <c r="H10" s="133"/>
      <c r="I10" s="133"/>
    </row>
    <row r="11" spans="1:9" s="4" customFormat="1" ht="18" customHeight="1" x14ac:dyDescent="0.2">
      <c r="A11" s="145"/>
      <c r="B11" s="165">
        <v>9617</v>
      </c>
      <c r="C11" s="164" t="s">
        <v>7</v>
      </c>
      <c r="D11" s="173" t="s">
        <v>82</v>
      </c>
      <c r="E11" s="165" t="s">
        <v>33</v>
      </c>
      <c r="F11" s="73" t="s">
        <v>101</v>
      </c>
      <c r="G11" s="102" t="s">
        <v>214</v>
      </c>
      <c r="H11" s="133"/>
      <c r="I11" s="133"/>
    </row>
    <row r="12" spans="1:9" s="4" customFormat="1" ht="17.25" customHeight="1" x14ac:dyDescent="0.2">
      <c r="A12" s="145"/>
      <c r="B12" s="156"/>
      <c r="C12" s="154"/>
      <c r="D12" s="174"/>
      <c r="E12" s="156"/>
      <c r="F12" s="12" t="s">
        <v>97</v>
      </c>
      <c r="G12" s="102" t="s">
        <v>214</v>
      </c>
      <c r="H12" s="133"/>
      <c r="I12" s="133"/>
    </row>
    <row r="13" spans="1:9" s="4" customFormat="1" ht="17.25" customHeight="1" x14ac:dyDescent="0.2">
      <c r="A13" s="145"/>
      <c r="B13" s="156"/>
      <c r="C13" s="154"/>
      <c r="D13" s="174"/>
      <c r="E13" s="156"/>
      <c r="F13" s="12" t="s">
        <v>98</v>
      </c>
      <c r="G13" s="102" t="s">
        <v>214</v>
      </c>
      <c r="H13" s="133"/>
      <c r="I13" s="133"/>
    </row>
    <row r="14" spans="1:9" s="4" customFormat="1" ht="17.25" customHeight="1" x14ac:dyDescent="0.2">
      <c r="A14" s="145"/>
      <c r="B14" s="156"/>
      <c r="C14" s="154"/>
      <c r="D14" s="174"/>
      <c r="E14" s="156"/>
      <c r="F14" s="12" t="s">
        <v>99</v>
      </c>
      <c r="G14" s="102" t="s">
        <v>214</v>
      </c>
      <c r="H14" s="133"/>
      <c r="I14" s="133"/>
    </row>
    <row r="15" spans="1:9" s="4" customFormat="1" ht="17.25" customHeight="1" thickBot="1" x14ac:dyDescent="0.25">
      <c r="A15" s="145"/>
      <c r="B15" s="166"/>
      <c r="C15" s="163"/>
      <c r="D15" s="175"/>
      <c r="E15" s="166"/>
      <c r="F15" s="72" t="s">
        <v>100</v>
      </c>
      <c r="G15" s="102" t="s">
        <v>215</v>
      </c>
      <c r="H15" s="134"/>
      <c r="I15" s="134"/>
    </row>
    <row r="16" spans="1:9" s="4" customFormat="1" ht="16.5" customHeight="1" x14ac:dyDescent="0.2">
      <c r="A16" s="145"/>
      <c r="B16" s="150">
        <v>9611</v>
      </c>
      <c r="C16" s="147" t="s">
        <v>19</v>
      </c>
      <c r="D16" s="167" t="s">
        <v>122</v>
      </c>
      <c r="E16" s="150" t="s">
        <v>33</v>
      </c>
      <c r="F16" s="73" t="s">
        <v>101</v>
      </c>
      <c r="G16" s="104" t="s">
        <v>216</v>
      </c>
      <c r="H16" s="226" t="s">
        <v>263</v>
      </c>
      <c r="I16" s="226">
        <v>4.3999999999999997E-2</v>
      </c>
    </row>
    <row r="17" spans="1:10" s="4" customFormat="1" ht="16.5" customHeight="1" x14ac:dyDescent="0.2">
      <c r="A17" s="145"/>
      <c r="B17" s="151"/>
      <c r="C17" s="148"/>
      <c r="D17" s="168"/>
      <c r="E17" s="151"/>
      <c r="F17" s="12" t="s">
        <v>97</v>
      </c>
      <c r="G17" s="100" t="s">
        <v>217</v>
      </c>
      <c r="H17" s="133"/>
      <c r="I17" s="133"/>
    </row>
    <row r="18" spans="1:10" s="4" customFormat="1" ht="16.5" customHeight="1" x14ac:dyDescent="0.2">
      <c r="A18" s="145"/>
      <c r="B18" s="151"/>
      <c r="C18" s="148"/>
      <c r="D18" s="168"/>
      <c r="E18" s="151"/>
      <c r="F18" s="12" t="s">
        <v>98</v>
      </c>
      <c r="G18" s="100" t="s">
        <v>216</v>
      </c>
      <c r="H18" s="133"/>
      <c r="I18" s="133"/>
    </row>
    <row r="19" spans="1:10" s="4" customFormat="1" ht="16.5" customHeight="1" x14ac:dyDescent="0.2">
      <c r="A19" s="145"/>
      <c r="B19" s="151"/>
      <c r="C19" s="148"/>
      <c r="D19" s="168"/>
      <c r="E19" s="151"/>
      <c r="F19" s="12" t="s">
        <v>99</v>
      </c>
      <c r="G19" s="100" t="s">
        <v>216</v>
      </c>
      <c r="H19" s="133"/>
      <c r="I19" s="133"/>
    </row>
    <row r="20" spans="1:10" s="4" customFormat="1" ht="16.5" customHeight="1" thickBot="1" x14ac:dyDescent="0.25">
      <c r="A20" s="146"/>
      <c r="B20" s="152"/>
      <c r="C20" s="149"/>
      <c r="D20" s="169"/>
      <c r="E20" s="152"/>
      <c r="F20" s="72" t="s">
        <v>100</v>
      </c>
      <c r="G20" s="102" t="s">
        <v>218</v>
      </c>
      <c r="H20" s="134"/>
      <c r="I20" s="134"/>
    </row>
    <row r="21" spans="1:10" s="4" customFormat="1" ht="16.149999999999999" customHeight="1" x14ac:dyDescent="0.2">
      <c r="A21" s="145"/>
      <c r="B21" s="150">
        <v>9605</v>
      </c>
      <c r="C21" s="147" t="s">
        <v>2</v>
      </c>
      <c r="D21" s="167" t="s">
        <v>56</v>
      </c>
      <c r="E21" s="150" t="s">
        <v>38</v>
      </c>
      <c r="F21" s="73" t="s">
        <v>101</v>
      </c>
      <c r="G21" s="103" t="s">
        <v>219</v>
      </c>
      <c r="H21" s="226" t="s">
        <v>262</v>
      </c>
      <c r="I21" s="226">
        <v>4.3999999999999997E-2</v>
      </c>
      <c r="J21" s="4" t="s">
        <v>61</v>
      </c>
    </row>
    <row r="22" spans="1:10" s="4" customFormat="1" ht="16.149999999999999" customHeight="1" x14ac:dyDescent="0.2">
      <c r="A22" s="145"/>
      <c r="B22" s="151"/>
      <c r="C22" s="148"/>
      <c r="D22" s="168"/>
      <c r="E22" s="151"/>
      <c r="F22" s="12" t="s">
        <v>97</v>
      </c>
      <c r="G22" s="100" t="s">
        <v>220</v>
      </c>
      <c r="H22" s="133"/>
      <c r="I22" s="133"/>
    </row>
    <row r="23" spans="1:10" s="4" customFormat="1" ht="16.149999999999999" customHeight="1" x14ac:dyDescent="0.2">
      <c r="A23" s="145"/>
      <c r="B23" s="151"/>
      <c r="C23" s="148"/>
      <c r="D23" s="168"/>
      <c r="E23" s="151"/>
      <c r="F23" s="12" t="s">
        <v>98</v>
      </c>
      <c r="G23" s="100" t="s">
        <v>221</v>
      </c>
      <c r="H23" s="133"/>
      <c r="I23" s="133"/>
    </row>
    <row r="24" spans="1:10" s="4" customFormat="1" ht="16.149999999999999" customHeight="1" x14ac:dyDescent="0.2">
      <c r="A24" s="145"/>
      <c r="B24" s="151"/>
      <c r="C24" s="148"/>
      <c r="D24" s="168"/>
      <c r="E24" s="151"/>
      <c r="F24" s="12" t="s">
        <v>99</v>
      </c>
      <c r="G24" s="100" t="s">
        <v>222</v>
      </c>
      <c r="H24" s="133"/>
      <c r="I24" s="133"/>
    </row>
    <row r="25" spans="1:10" s="4" customFormat="1" ht="16.149999999999999" customHeight="1" thickBot="1" x14ac:dyDescent="0.25">
      <c r="A25" s="145"/>
      <c r="B25" s="152"/>
      <c r="C25" s="149"/>
      <c r="D25" s="169"/>
      <c r="E25" s="152"/>
      <c r="F25" s="72" t="s">
        <v>100</v>
      </c>
      <c r="G25" s="101" t="s">
        <v>223</v>
      </c>
      <c r="H25" s="133"/>
      <c r="I25" s="133"/>
    </row>
    <row r="26" spans="1:10" s="4" customFormat="1" ht="16.149999999999999" customHeight="1" x14ac:dyDescent="0.2">
      <c r="A26" s="145"/>
      <c r="B26" s="160">
        <v>9603</v>
      </c>
      <c r="C26" s="157" t="s">
        <v>5</v>
      </c>
      <c r="D26" s="167" t="s">
        <v>57</v>
      </c>
      <c r="E26" s="160" t="s">
        <v>38</v>
      </c>
      <c r="F26" s="73" t="s">
        <v>101</v>
      </c>
      <c r="G26" s="103" t="s">
        <v>224</v>
      </c>
      <c r="H26" s="133"/>
      <c r="I26" s="133"/>
    </row>
    <row r="27" spans="1:10" s="4" customFormat="1" ht="16.149999999999999" customHeight="1" x14ac:dyDescent="0.2">
      <c r="A27" s="145"/>
      <c r="B27" s="161"/>
      <c r="C27" s="158"/>
      <c r="D27" s="168"/>
      <c r="E27" s="161"/>
      <c r="F27" s="12" t="s">
        <v>97</v>
      </c>
      <c r="G27" s="100" t="s">
        <v>225</v>
      </c>
      <c r="H27" s="133"/>
      <c r="I27" s="133"/>
    </row>
    <row r="28" spans="1:10" s="4" customFormat="1" ht="16.149999999999999" customHeight="1" x14ac:dyDescent="0.2">
      <c r="A28" s="145"/>
      <c r="B28" s="161"/>
      <c r="C28" s="158"/>
      <c r="D28" s="168"/>
      <c r="E28" s="161"/>
      <c r="F28" s="12" t="s">
        <v>98</v>
      </c>
      <c r="G28" s="100" t="s">
        <v>224</v>
      </c>
      <c r="H28" s="133"/>
      <c r="I28" s="133"/>
    </row>
    <row r="29" spans="1:10" s="4" customFormat="1" ht="16.149999999999999" customHeight="1" x14ac:dyDescent="0.2">
      <c r="A29" s="145"/>
      <c r="B29" s="161"/>
      <c r="C29" s="158"/>
      <c r="D29" s="168"/>
      <c r="E29" s="161"/>
      <c r="F29" s="12" t="s">
        <v>99</v>
      </c>
      <c r="G29" s="100" t="s">
        <v>225</v>
      </c>
      <c r="H29" s="133"/>
      <c r="I29" s="133"/>
    </row>
    <row r="30" spans="1:10" s="4" customFormat="1" ht="16.149999999999999" customHeight="1" thickBot="1" x14ac:dyDescent="0.25">
      <c r="A30" s="145"/>
      <c r="B30" s="162"/>
      <c r="C30" s="159"/>
      <c r="D30" s="169"/>
      <c r="E30" s="162"/>
      <c r="F30" s="72" t="s">
        <v>100</v>
      </c>
      <c r="G30" s="101" t="s">
        <v>226</v>
      </c>
      <c r="H30" s="133"/>
      <c r="I30" s="133"/>
    </row>
    <row r="31" spans="1:10" s="4" customFormat="1" ht="16.149999999999999" customHeight="1" x14ac:dyDescent="0.2">
      <c r="A31" s="145"/>
      <c r="B31" s="155">
        <v>9602</v>
      </c>
      <c r="C31" s="153" t="s">
        <v>9</v>
      </c>
      <c r="D31" s="172" t="s">
        <v>58</v>
      </c>
      <c r="E31" s="155" t="s">
        <v>38</v>
      </c>
      <c r="F31" s="21" t="s">
        <v>101</v>
      </c>
      <c r="G31" s="102" t="s">
        <v>227</v>
      </c>
      <c r="H31" s="133"/>
      <c r="I31" s="133"/>
    </row>
    <row r="32" spans="1:10" s="4" customFormat="1" ht="16.149999999999999" customHeight="1" x14ac:dyDescent="0.2">
      <c r="A32" s="145"/>
      <c r="B32" s="156"/>
      <c r="C32" s="154"/>
      <c r="D32" s="170"/>
      <c r="E32" s="156"/>
      <c r="F32" s="12" t="s">
        <v>97</v>
      </c>
      <c r="G32" s="100" t="s">
        <v>228</v>
      </c>
      <c r="H32" s="133"/>
      <c r="I32" s="133"/>
    </row>
    <row r="33" spans="1:9" s="4" customFormat="1" ht="16.149999999999999" customHeight="1" x14ac:dyDescent="0.2">
      <c r="A33" s="145"/>
      <c r="B33" s="156"/>
      <c r="C33" s="154"/>
      <c r="D33" s="170"/>
      <c r="E33" s="156"/>
      <c r="F33" s="12" t="s">
        <v>98</v>
      </c>
      <c r="G33" s="100" t="s">
        <v>227</v>
      </c>
      <c r="H33" s="133"/>
      <c r="I33" s="133"/>
    </row>
    <row r="34" spans="1:9" s="4" customFormat="1" ht="16.149999999999999" customHeight="1" x14ac:dyDescent="0.2">
      <c r="A34" s="145"/>
      <c r="B34" s="156"/>
      <c r="C34" s="154"/>
      <c r="D34" s="170"/>
      <c r="E34" s="156"/>
      <c r="F34" s="12" t="s">
        <v>99</v>
      </c>
      <c r="G34" s="100" t="s">
        <v>228</v>
      </c>
      <c r="H34" s="133"/>
      <c r="I34" s="133"/>
    </row>
    <row r="35" spans="1:9" s="4" customFormat="1" ht="16.149999999999999" customHeight="1" x14ac:dyDescent="0.2">
      <c r="A35" s="146"/>
      <c r="B35" s="156"/>
      <c r="C35" s="154"/>
      <c r="D35" s="170"/>
      <c r="E35" s="156"/>
      <c r="F35" s="12" t="s">
        <v>100</v>
      </c>
      <c r="G35" s="100" t="s">
        <v>229</v>
      </c>
      <c r="H35" s="134"/>
      <c r="I35" s="134"/>
    </row>
  </sheetData>
  <mergeCells count="32">
    <mergeCell ref="H16:H20"/>
    <mergeCell ref="I16:I20"/>
    <mergeCell ref="H21:H35"/>
    <mergeCell ref="I21:I35"/>
    <mergeCell ref="D26:D30"/>
    <mergeCell ref="E26:E30"/>
    <mergeCell ref="D21:D25"/>
    <mergeCell ref="E21:E25"/>
    <mergeCell ref="D6:D10"/>
    <mergeCell ref="E31:E35"/>
    <mergeCell ref="E6:E10"/>
    <mergeCell ref="E11:E15"/>
    <mergeCell ref="D16:D20"/>
    <mergeCell ref="E16:E20"/>
    <mergeCell ref="D31:D35"/>
    <mergeCell ref="D11:D15"/>
    <mergeCell ref="H6:H15"/>
    <mergeCell ref="I6:I15"/>
    <mergeCell ref="A6:A20"/>
    <mergeCell ref="C21:C25"/>
    <mergeCell ref="B21:B25"/>
    <mergeCell ref="C16:C20"/>
    <mergeCell ref="B16:B20"/>
    <mergeCell ref="A21:A35"/>
    <mergeCell ref="C31:C35"/>
    <mergeCell ref="B31:B35"/>
    <mergeCell ref="C26:C30"/>
    <mergeCell ref="B26:B30"/>
    <mergeCell ref="C6:C10"/>
    <mergeCell ref="C11:C15"/>
    <mergeCell ref="B11:B15"/>
    <mergeCell ref="B6:B10"/>
  </mergeCells>
  <pageMargins left="0.7" right="0.7" top="0.75" bottom="0.75" header="0.3" footer="0.3"/>
  <pageSetup paperSize="5"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opLeftCell="A10" zoomScaleNormal="100" workbookViewId="0">
      <selection activeCell="H6" sqref="H6:I46"/>
    </sheetView>
  </sheetViews>
  <sheetFormatPr defaultColWidth="9.140625" defaultRowHeight="12.75" x14ac:dyDescent="0.2"/>
  <cols>
    <col min="1" max="1" width="15.42578125" style="6" customWidth="1"/>
    <col min="2" max="2" width="7" style="5" customWidth="1"/>
    <col min="3" max="3" width="28" style="4" customWidth="1"/>
    <col min="4" max="4" width="78" style="4" customWidth="1"/>
    <col min="5" max="5" width="7.28515625" style="4" customWidth="1"/>
    <col min="6" max="6" width="21.140625" style="4" customWidth="1"/>
    <col min="7" max="7" width="14.85546875" style="4" customWidth="1"/>
    <col min="8" max="8" width="15.140625" style="4" customWidth="1"/>
    <col min="9" max="9" width="13.5703125" style="4" customWidth="1"/>
    <col min="10" max="16384" width="9.140625" style="4"/>
  </cols>
  <sheetData>
    <row r="1" spans="1:9" x14ac:dyDescent="0.2">
      <c r="A1" s="79" t="s">
        <v>140</v>
      </c>
      <c r="B1" s="1"/>
      <c r="C1" s="1"/>
      <c r="D1" s="1"/>
      <c r="E1" s="1"/>
    </row>
    <row r="2" spans="1:9" x14ac:dyDescent="0.2">
      <c r="A2" s="1" t="s">
        <v>230</v>
      </c>
      <c r="B2" s="1"/>
      <c r="C2" s="1"/>
      <c r="D2" s="1"/>
      <c r="E2" s="1"/>
    </row>
    <row r="3" spans="1:9" x14ac:dyDescent="0.2">
      <c r="A3" s="80" t="s">
        <v>134</v>
      </c>
      <c r="B3" s="1"/>
      <c r="C3" s="1"/>
      <c r="D3" s="1"/>
      <c r="E3" s="1"/>
    </row>
    <row r="5" spans="1:9" s="6" customFormat="1" ht="63.75" customHeight="1" x14ac:dyDescent="0.25">
      <c r="A5" s="224" t="s">
        <v>10</v>
      </c>
      <c r="B5" s="224" t="s">
        <v>14</v>
      </c>
      <c r="C5" s="224" t="s">
        <v>15</v>
      </c>
      <c r="D5" s="224" t="s">
        <v>8</v>
      </c>
      <c r="E5" s="224" t="s">
        <v>32</v>
      </c>
      <c r="F5" s="224" t="s">
        <v>72</v>
      </c>
      <c r="G5" s="224" t="s">
        <v>121</v>
      </c>
      <c r="H5" s="224" t="s">
        <v>63</v>
      </c>
      <c r="I5" s="224" t="s">
        <v>64</v>
      </c>
    </row>
    <row r="6" spans="1:9" ht="16.5" customHeight="1" x14ac:dyDescent="0.2">
      <c r="A6" s="144" t="s">
        <v>30</v>
      </c>
      <c r="B6" s="176">
        <v>8544</v>
      </c>
      <c r="C6" s="180" t="s">
        <v>3</v>
      </c>
      <c r="D6" s="179" t="s">
        <v>77</v>
      </c>
      <c r="E6" s="176" t="s">
        <v>37</v>
      </c>
      <c r="F6" s="12" t="s">
        <v>101</v>
      </c>
      <c r="G6" s="181" t="s">
        <v>231</v>
      </c>
      <c r="H6" s="226" t="s">
        <v>262</v>
      </c>
      <c r="I6" s="226">
        <v>4.3999999999999997E-2</v>
      </c>
    </row>
    <row r="7" spans="1:9" ht="16.5" customHeight="1" x14ac:dyDescent="0.2">
      <c r="A7" s="145"/>
      <c r="B7" s="151"/>
      <c r="C7" s="168"/>
      <c r="D7" s="148"/>
      <c r="E7" s="151"/>
      <c r="F7" s="12" t="s">
        <v>97</v>
      </c>
      <c r="G7" s="182"/>
      <c r="H7" s="133"/>
      <c r="I7" s="133"/>
    </row>
    <row r="8" spans="1:9" ht="16.5" customHeight="1" x14ac:dyDescent="0.2">
      <c r="A8" s="145"/>
      <c r="B8" s="151"/>
      <c r="C8" s="168"/>
      <c r="D8" s="148"/>
      <c r="E8" s="151"/>
      <c r="F8" s="12" t="s">
        <v>98</v>
      </c>
      <c r="G8" s="182"/>
      <c r="H8" s="133"/>
      <c r="I8" s="133"/>
    </row>
    <row r="9" spans="1:9" ht="16.5" customHeight="1" x14ac:dyDescent="0.2">
      <c r="A9" s="145"/>
      <c r="B9" s="151"/>
      <c r="C9" s="168"/>
      <c r="D9" s="148"/>
      <c r="E9" s="151"/>
      <c r="F9" s="12" t="s">
        <v>99</v>
      </c>
      <c r="G9" s="182"/>
      <c r="H9" s="133"/>
      <c r="I9" s="133"/>
    </row>
    <row r="10" spans="1:9" ht="16.5" customHeight="1" thickBot="1" x14ac:dyDescent="0.25">
      <c r="A10" s="145"/>
      <c r="B10" s="152"/>
      <c r="C10" s="169"/>
      <c r="D10" s="149"/>
      <c r="E10" s="152"/>
      <c r="F10" s="72" t="s">
        <v>100</v>
      </c>
      <c r="G10" s="183"/>
      <c r="H10" s="133"/>
      <c r="I10" s="133"/>
    </row>
    <row r="11" spans="1:9" ht="16.5" customHeight="1" x14ac:dyDescent="0.2">
      <c r="A11" s="145"/>
      <c r="B11" s="151">
        <v>8543</v>
      </c>
      <c r="C11" s="168" t="s">
        <v>0</v>
      </c>
      <c r="D11" s="148" t="s">
        <v>78</v>
      </c>
      <c r="E11" s="150" t="s">
        <v>37</v>
      </c>
      <c r="F11" s="21" t="s">
        <v>101</v>
      </c>
      <c r="G11" s="181" t="s">
        <v>231</v>
      </c>
      <c r="H11" s="133"/>
      <c r="I11" s="133"/>
    </row>
    <row r="12" spans="1:9" ht="16.5" customHeight="1" x14ac:dyDescent="0.2">
      <c r="A12" s="145"/>
      <c r="B12" s="151"/>
      <c r="C12" s="168"/>
      <c r="D12" s="148"/>
      <c r="E12" s="151"/>
      <c r="F12" s="12" t="s">
        <v>97</v>
      </c>
      <c r="G12" s="182"/>
      <c r="H12" s="133"/>
      <c r="I12" s="133"/>
    </row>
    <row r="13" spans="1:9" ht="16.5" customHeight="1" x14ac:dyDescent="0.2">
      <c r="A13" s="145"/>
      <c r="B13" s="151"/>
      <c r="C13" s="168"/>
      <c r="D13" s="148"/>
      <c r="E13" s="151"/>
      <c r="F13" s="12" t="s">
        <v>98</v>
      </c>
      <c r="G13" s="182"/>
      <c r="H13" s="133"/>
      <c r="I13" s="133"/>
    </row>
    <row r="14" spans="1:9" ht="16.5" customHeight="1" x14ac:dyDescent="0.2">
      <c r="A14" s="145"/>
      <c r="B14" s="151"/>
      <c r="C14" s="168"/>
      <c r="D14" s="148"/>
      <c r="E14" s="151"/>
      <c r="F14" s="12" t="s">
        <v>99</v>
      </c>
      <c r="G14" s="182"/>
      <c r="H14" s="133"/>
      <c r="I14" s="133"/>
    </row>
    <row r="15" spans="1:9" ht="16.5" customHeight="1" thickBot="1" x14ac:dyDescent="0.25">
      <c r="A15" s="145"/>
      <c r="B15" s="152"/>
      <c r="C15" s="169"/>
      <c r="D15" s="149"/>
      <c r="E15" s="152"/>
      <c r="F15" s="72" t="s">
        <v>100</v>
      </c>
      <c r="G15" s="183"/>
      <c r="H15" s="227"/>
      <c r="I15" s="133"/>
    </row>
    <row r="16" spans="1:9" ht="16.5" customHeight="1" x14ac:dyDescent="0.2">
      <c r="A16" s="145"/>
      <c r="B16" s="150">
        <v>8542</v>
      </c>
      <c r="C16" s="167" t="s">
        <v>4</v>
      </c>
      <c r="D16" s="147" t="s">
        <v>120</v>
      </c>
      <c r="E16" s="151" t="s">
        <v>37</v>
      </c>
      <c r="F16" s="12" t="s">
        <v>101</v>
      </c>
      <c r="G16" s="100" t="s">
        <v>232</v>
      </c>
      <c r="H16" s="227"/>
      <c r="I16" s="133"/>
    </row>
    <row r="17" spans="1:9" ht="16.5" customHeight="1" x14ac:dyDescent="0.2">
      <c r="A17" s="145"/>
      <c r="B17" s="151"/>
      <c r="C17" s="168"/>
      <c r="D17" s="148"/>
      <c r="E17" s="151"/>
      <c r="F17" s="12" t="s">
        <v>97</v>
      </c>
      <c r="G17" s="100" t="s">
        <v>233</v>
      </c>
      <c r="H17" s="227"/>
      <c r="I17" s="133"/>
    </row>
    <row r="18" spans="1:9" ht="16.5" customHeight="1" x14ac:dyDescent="0.2">
      <c r="A18" s="145"/>
      <c r="B18" s="151"/>
      <c r="C18" s="168"/>
      <c r="D18" s="148"/>
      <c r="E18" s="151"/>
      <c r="F18" s="12" t="s">
        <v>98</v>
      </c>
      <c r="G18" s="100" t="s">
        <v>231</v>
      </c>
      <c r="H18" s="227"/>
      <c r="I18" s="133"/>
    </row>
    <row r="19" spans="1:9" ht="16.5" customHeight="1" x14ac:dyDescent="0.2">
      <c r="A19" s="145"/>
      <c r="B19" s="151"/>
      <c r="C19" s="168"/>
      <c r="D19" s="148"/>
      <c r="E19" s="151"/>
      <c r="F19" s="12" t="s">
        <v>99</v>
      </c>
      <c r="G19" s="100" t="s">
        <v>231</v>
      </c>
      <c r="H19" s="227"/>
      <c r="I19" s="133"/>
    </row>
    <row r="20" spans="1:9" ht="16.5" customHeight="1" thickBot="1" x14ac:dyDescent="0.25">
      <c r="A20" s="145"/>
      <c r="B20" s="152"/>
      <c r="C20" s="169"/>
      <c r="D20" s="149"/>
      <c r="E20" s="152"/>
      <c r="F20" s="72" t="s">
        <v>100</v>
      </c>
      <c r="G20" s="101" t="s">
        <v>234</v>
      </c>
      <c r="H20" s="227"/>
      <c r="I20" s="133"/>
    </row>
    <row r="21" spans="1:9" ht="16.5" customHeight="1" x14ac:dyDescent="0.2">
      <c r="A21" s="145"/>
      <c r="B21" s="150">
        <v>8541</v>
      </c>
      <c r="C21" s="167" t="s">
        <v>34</v>
      </c>
      <c r="D21" s="147" t="s">
        <v>119</v>
      </c>
      <c r="E21" s="176" t="s">
        <v>37</v>
      </c>
      <c r="F21" s="12" t="s">
        <v>101</v>
      </c>
      <c r="G21" s="100" t="s">
        <v>235</v>
      </c>
      <c r="H21" s="227"/>
      <c r="I21" s="133"/>
    </row>
    <row r="22" spans="1:9" ht="16.5" customHeight="1" x14ac:dyDescent="0.2">
      <c r="A22" s="145"/>
      <c r="B22" s="151"/>
      <c r="C22" s="168"/>
      <c r="D22" s="148"/>
      <c r="E22" s="151"/>
      <c r="F22" s="12" t="s">
        <v>97</v>
      </c>
      <c r="G22" s="100" t="s">
        <v>236</v>
      </c>
      <c r="H22" s="227"/>
      <c r="I22" s="133"/>
    </row>
    <row r="23" spans="1:9" ht="16.5" customHeight="1" x14ac:dyDescent="0.2">
      <c r="A23" s="145"/>
      <c r="B23" s="151"/>
      <c r="C23" s="168"/>
      <c r="D23" s="148"/>
      <c r="E23" s="151"/>
      <c r="F23" s="12" t="s">
        <v>98</v>
      </c>
      <c r="G23" s="105" t="s">
        <v>146</v>
      </c>
      <c r="H23" s="227"/>
      <c r="I23" s="133"/>
    </row>
    <row r="24" spans="1:9" ht="16.5" customHeight="1" x14ac:dyDescent="0.2">
      <c r="A24" s="145"/>
      <c r="B24" s="151"/>
      <c r="C24" s="168"/>
      <c r="D24" s="148"/>
      <c r="E24" s="151"/>
      <c r="F24" s="12" t="s">
        <v>99</v>
      </c>
      <c r="G24" s="105" t="s">
        <v>146</v>
      </c>
      <c r="H24" s="227"/>
      <c r="I24" s="133"/>
    </row>
    <row r="25" spans="1:9" ht="16.5" customHeight="1" thickBot="1" x14ac:dyDescent="0.25">
      <c r="A25" s="145"/>
      <c r="B25" s="152"/>
      <c r="C25" s="169"/>
      <c r="D25" s="149"/>
      <c r="E25" s="152"/>
      <c r="F25" s="72" t="s">
        <v>100</v>
      </c>
      <c r="G25" s="101" t="s">
        <v>237</v>
      </c>
      <c r="H25" s="227"/>
      <c r="I25" s="133"/>
    </row>
    <row r="26" spans="1:9" ht="16.5" customHeight="1" x14ac:dyDescent="0.2">
      <c r="A26" s="145"/>
      <c r="B26" s="150">
        <v>8540</v>
      </c>
      <c r="C26" s="167" t="s">
        <v>35</v>
      </c>
      <c r="D26" s="147" t="s">
        <v>118</v>
      </c>
      <c r="E26" s="176" t="s">
        <v>37</v>
      </c>
      <c r="F26" s="12" t="s">
        <v>101</v>
      </c>
      <c r="G26" s="100" t="s">
        <v>238</v>
      </c>
      <c r="H26" s="227"/>
      <c r="I26" s="133"/>
    </row>
    <row r="27" spans="1:9" ht="16.5" customHeight="1" x14ac:dyDescent="0.2">
      <c r="A27" s="145"/>
      <c r="B27" s="151"/>
      <c r="C27" s="168"/>
      <c r="D27" s="148"/>
      <c r="E27" s="151"/>
      <c r="F27" s="12" t="s">
        <v>97</v>
      </c>
      <c r="G27" s="100" t="s">
        <v>239</v>
      </c>
      <c r="H27" s="227"/>
      <c r="I27" s="133"/>
    </row>
    <row r="28" spans="1:9" ht="16.5" customHeight="1" x14ac:dyDescent="0.2">
      <c r="A28" s="145"/>
      <c r="B28" s="151"/>
      <c r="C28" s="168"/>
      <c r="D28" s="148"/>
      <c r="E28" s="151"/>
      <c r="F28" s="12" t="s">
        <v>98</v>
      </c>
      <c r="G28" s="100" t="s">
        <v>240</v>
      </c>
      <c r="H28" s="227"/>
      <c r="I28" s="133"/>
    </row>
    <row r="29" spans="1:9" ht="16.5" customHeight="1" x14ac:dyDescent="0.2">
      <c r="A29" s="145"/>
      <c r="B29" s="151"/>
      <c r="C29" s="168"/>
      <c r="D29" s="148"/>
      <c r="E29" s="151"/>
      <c r="F29" s="12" t="s">
        <v>99</v>
      </c>
      <c r="G29" s="100" t="s">
        <v>241</v>
      </c>
      <c r="H29" s="227"/>
      <c r="I29" s="133"/>
    </row>
    <row r="30" spans="1:9" ht="16.5" customHeight="1" thickBot="1" x14ac:dyDescent="0.25">
      <c r="A30" s="146"/>
      <c r="B30" s="152"/>
      <c r="C30" s="169"/>
      <c r="D30" s="149"/>
      <c r="E30" s="152"/>
      <c r="F30" s="72" t="s">
        <v>100</v>
      </c>
      <c r="G30" s="101" t="s">
        <v>242</v>
      </c>
      <c r="H30" s="227"/>
      <c r="I30" s="133"/>
    </row>
    <row r="31" spans="1:9" ht="16.5" customHeight="1" x14ac:dyDescent="0.2">
      <c r="A31" s="144" t="s">
        <v>54</v>
      </c>
      <c r="B31" s="150">
        <v>8213</v>
      </c>
      <c r="C31" s="167" t="s">
        <v>28</v>
      </c>
      <c r="D31" s="147" t="s">
        <v>115</v>
      </c>
      <c r="E31" s="150" t="s">
        <v>37</v>
      </c>
      <c r="F31" s="73" t="s">
        <v>101</v>
      </c>
      <c r="G31" s="103" t="s">
        <v>243</v>
      </c>
      <c r="H31" s="227"/>
      <c r="I31" s="133"/>
    </row>
    <row r="32" spans="1:9" ht="16.5" customHeight="1" x14ac:dyDescent="0.2">
      <c r="A32" s="145"/>
      <c r="B32" s="151"/>
      <c r="C32" s="168"/>
      <c r="D32" s="148"/>
      <c r="E32" s="151"/>
      <c r="F32" s="12" t="s">
        <v>97</v>
      </c>
      <c r="G32" s="100" t="s">
        <v>244</v>
      </c>
      <c r="H32" s="227"/>
      <c r="I32" s="133"/>
    </row>
    <row r="33" spans="1:9" ht="16.5" customHeight="1" x14ac:dyDescent="0.2">
      <c r="A33" s="145"/>
      <c r="B33" s="151"/>
      <c r="C33" s="168"/>
      <c r="D33" s="148"/>
      <c r="E33" s="151"/>
      <c r="F33" s="12" t="s">
        <v>99</v>
      </c>
      <c r="G33" s="105" t="s">
        <v>245</v>
      </c>
      <c r="H33" s="227"/>
      <c r="I33" s="133"/>
    </row>
    <row r="34" spans="1:9" ht="16.5" customHeight="1" thickBot="1" x14ac:dyDescent="0.25">
      <c r="A34" s="145"/>
      <c r="B34" s="152"/>
      <c r="C34" s="169"/>
      <c r="D34" s="149"/>
      <c r="E34" s="152"/>
      <c r="F34" s="72" t="s">
        <v>100</v>
      </c>
      <c r="G34" s="106" t="s">
        <v>246</v>
      </c>
      <c r="H34" s="227"/>
      <c r="I34" s="133"/>
    </row>
    <row r="35" spans="1:9" ht="16.5" customHeight="1" x14ac:dyDescent="0.2">
      <c r="A35" s="145"/>
      <c r="B35" s="150">
        <v>8212</v>
      </c>
      <c r="C35" s="167" t="s">
        <v>80</v>
      </c>
      <c r="D35" s="147" t="s">
        <v>116</v>
      </c>
      <c r="E35" s="150" t="s">
        <v>37</v>
      </c>
      <c r="F35" s="73" t="s">
        <v>101</v>
      </c>
      <c r="G35" s="108" t="s">
        <v>247</v>
      </c>
      <c r="H35" s="227"/>
      <c r="I35" s="133"/>
    </row>
    <row r="36" spans="1:9" ht="16.5" customHeight="1" x14ac:dyDescent="0.2">
      <c r="A36" s="145"/>
      <c r="B36" s="151"/>
      <c r="C36" s="168"/>
      <c r="D36" s="148"/>
      <c r="E36" s="151"/>
      <c r="F36" s="12" t="s">
        <v>97</v>
      </c>
      <c r="G36" s="109" t="s">
        <v>248</v>
      </c>
      <c r="H36" s="227"/>
      <c r="I36" s="133"/>
    </row>
    <row r="37" spans="1:9" ht="16.5" customHeight="1" x14ac:dyDescent="0.2">
      <c r="A37" s="145"/>
      <c r="B37" s="151"/>
      <c r="C37" s="168"/>
      <c r="D37" s="148"/>
      <c r="E37" s="151"/>
      <c r="F37" s="12" t="s">
        <v>99</v>
      </c>
      <c r="G37" s="109" t="s">
        <v>249</v>
      </c>
      <c r="H37" s="227"/>
      <c r="I37" s="133"/>
    </row>
    <row r="38" spans="1:9" ht="16.5" customHeight="1" thickBot="1" x14ac:dyDescent="0.25">
      <c r="A38" s="145"/>
      <c r="B38" s="152"/>
      <c r="C38" s="169"/>
      <c r="D38" s="149"/>
      <c r="E38" s="152"/>
      <c r="F38" s="72" t="s">
        <v>100</v>
      </c>
      <c r="G38" s="110" t="s">
        <v>250</v>
      </c>
      <c r="H38" s="227"/>
      <c r="I38" s="133"/>
    </row>
    <row r="39" spans="1:9" ht="16.5" customHeight="1" x14ac:dyDescent="0.2">
      <c r="A39" s="145"/>
      <c r="B39" s="160">
        <v>8149</v>
      </c>
      <c r="C39" s="186" t="s">
        <v>29</v>
      </c>
      <c r="D39" s="147" t="s">
        <v>79</v>
      </c>
      <c r="E39" s="150" t="s">
        <v>37</v>
      </c>
      <c r="F39" s="73" t="s">
        <v>101</v>
      </c>
      <c r="G39" s="108" t="s">
        <v>251</v>
      </c>
      <c r="H39" s="227"/>
      <c r="I39" s="133"/>
    </row>
    <row r="40" spans="1:9" ht="16.5" customHeight="1" x14ac:dyDescent="0.2">
      <c r="A40" s="145"/>
      <c r="B40" s="161"/>
      <c r="C40" s="187"/>
      <c r="D40" s="148"/>
      <c r="E40" s="151"/>
      <c r="F40" s="12" t="s">
        <v>97</v>
      </c>
      <c r="G40" s="109" t="s">
        <v>252</v>
      </c>
      <c r="H40" s="227"/>
      <c r="I40" s="133"/>
    </row>
    <row r="41" spans="1:9" ht="16.5" customHeight="1" x14ac:dyDescent="0.2">
      <c r="A41" s="145"/>
      <c r="B41" s="161"/>
      <c r="C41" s="187"/>
      <c r="D41" s="148"/>
      <c r="E41" s="151"/>
      <c r="F41" s="12" t="s">
        <v>99</v>
      </c>
      <c r="G41" s="109" t="s">
        <v>253</v>
      </c>
      <c r="H41" s="227"/>
      <c r="I41" s="133"/>
    </row>
    <row r="42" spans="1:9" ht="16.5" customHeight="1" thickBot="1" x14ac:dyDescent="0.25">
      <c r="A42" s="145"/>
      <c r="B42" s="162"/>
      <c r="C42" s="189"/>
      <c r="D42" s="149"/>
      <c r="E42" s="152"/>
      <c r="F42" s="72" t="s">
        <v>100</v>
      </c>
      <c r="G42" s="110" t="s">
        <v>254</v>
      </c>
      <c r="H42" s="227"/>
      <c r="I42" s="133"/>
    </row>
    <row r="43" spans="1:9" ht="16.5" customHeight="1" x14ac:dyDescent="0.2">
      <c r="A43" s="145"/>
      <c r="B43" s="160">
        <v>8148</v>
      </c>
      <c r="C43" s="186" t="s">
        <v>48</v>
      </c>
      <c r="D43" s="147" t="s">
        <v>117</v>
      </c>
      <c r="E43" s="150" t="s">
        <v>37</v>
      </c>
      <c r="F43" s="73" t="s">
        <v>101</v>
      </c>
      <c r="G43" s="107" t="s">
        <v>255</v>
      </c>
      <c r="H43" s="227"/>
      <c r="I43" s="133"/>
    </row>
    <row r="44" spans="1:9" ht="16.5" customHeight="1" x14ac:dyDescent="0.2">
      <c r="A44" s="145"/>
      <c r="B44" s="161"/>
      <c r="C44" s="187"/>
      <c r="D44" s="148"/>
      <c r="E44" s="151"/>
      <c r="F44" s="12" t="s">
        <v>97</v>
      </c>
      <c r="G44" s="109" t="s">
        <v>256</v>
      </c>
      <c r="H44" s="227"/>
      <c r="I44" s="133"/>
    </row>
    <row r="45" spans="1:9" ht="16.5" customHeight="1" x14ac:dyDescent="0.2">
      <c r="A45" s="145"/>
      <c r="B45" s="161"/>
      <c r="C45" s="187"/>
      <c r="D45" s="148"/>
      <c r="E45" s="151"/>
      <c r="F45" s="12" t="s">
        <v>99</v>
      </c>
      <c r="G45" s="109" t="s">
        <v>257</v>
      </c>
      <c r="H45" s="227"/>
      <c r="I45" s="133"/>
    </row>
    <row r="46" spans="1:9" ht="16.5" customHeight="1" x14ac:dyDescent="0.2">
      <c r="A46" s="146"/>
      <c r="B46" s="155"/>
      <c r="C46" s="188"/>
      <c r="D46" s="184"/>
      <c r="E46" s="185"/>
      <c r="F46" s="12" t="s">
        <v>100</v>
      </c>
      <c r="G46" s="109" t="s">
        <v>258</v>
      </c>
      <c r="H46" s="228"/>
      <c r="I46" s="134"/>
    </row>
    <row r="48" spans="1:9" x14ac:dyDescent="0.2">
      <c r="B48" s="4"/>
    </row>
    <row r="49" spans="1:2" x14ac:dyDescent="0.2">
      <c r="B49" s="4"/>
    </row>
    <row r="50" spans="1:2" x14ac:dyDescent="0.2">
      <c r="A50" s="11"/>
      <c r="B50" s="4"/>
    </row>
    <row r="51" spans="1:2" x14ac:dyDescent="0.2">
      <c r="B51" s="4"/>
    </row>
    <row r="52" spans="1:2" x14ac:dyDescent="0.2">
      <c r="A52" s="11"/>
      <c r="B52" s="4"/>
    </row>
    <row r="53" spans="1:2" x14ac:dyDescent="0.2">
      <c r="B53" s="4"/>
    </row>
    <row r="54" spans="1:2" x14ac:dyDescent="0.2">
      <c r="B54" s="4"/>
    </row>
    <row r="55" spans="1:2" x14ac:dyDescent="0.2">
      <c r="B55" s="4"/>
    </row>
    <row r="56" spans="1:2" x14ac:dyDescent="0.2">
      <c r="B56" s="4"/>
    </row>
    <row r="57" spans="1:2" x14ac:dyDescent="0.2">
      <c r="B57" s="4"/>
    </row>
    <row r="58" spans="1:2" x14ac:dyDescent="0.2">
      <c r="A58" s="11"/>
      <c r="B58" s="4"/>
    </row>
    <row r="59" spans="1:2" x14ac:dyDescent="0.2">
      <c r="A59" s="11"/>
      <c r="B59" s="4"/>
    </row>
    <row r="60" spans="1:2" x14ac:dyDescent="0.2">
      <c r="A60" s="11"/>
      <c r="B60" s="4"/>
    </row>
    <row r="61" spans="1:2" x14ac:dyDescent="0.2">
      <c r="A61" s="11"/>
      <c r="B61" s="4"/>
    </row>
    <row r="62" spans="1:2" x14ac:dyDescent="0.2">
      <c r="A62" s="11"/>
      <c r="B62" s="4"/>
    </row>
    <row r="63" spans="1:2" x14ac:dyDescent="0.2">
      <c r="A63" s="11"/>
      <c r="B63" s="4"/>
    </row>
  </sheetData>
  <autoFilter ref="B5:G5">
    <sortState ref="A2:I20">
      <sortCondition ref="B1"/>
    </sortState>
  </autoFilter>
  <mergeCells count="42">
    <mergeCell ref="C35:C38"/>
    <mergeCell ref="B35:B38"/>
    <mergeCell ref="C43:C46"/>
    <mergeCell ref="B43:B46"/>
    <mergeCell ref="A6:A30"/>
    <mergeCell ref="A31:A46"/>
    <mergeCell ref="B31:B34"/>
    <mergeCell ref="C31:C34"/>
    <mergeCell ref="C16:C20"/>
    <mergeCell ref="B16:B20"/>
    <mergeCell ref="B21:B25"/>
    <mergeCell ref="C21:C25"/>
    <mergeCell ref="C26:C30"/>
    <mergeCell ref="B26:B30"/>
    <mergeCell ref="C39:C42"/>
    <mergeCell ref="B39:B42"/>
    <mergeCell ref="D26:D30"/>
    <mergeCell ref="E39:E42"/>
    <mergeCell ref="D39:D42"/>
    <mergeCell ref="D35:D38"/>
    <mergeCell ref="E35:E38"/>
    <mergeCell ref="I6:I46"/>
    <mergeCell ref="H6:H46"/>
    <mergeCell ref="D6:D10"/>
    <mergeCell ref="D11:D15"/>
    <mergeCell ref="C6:C10"/>
    <mergeCell ref="D16:D20"/>
    <mergeCell ref="D21:D25"/>
    <mergeCell ref="E16:E20"/>
    <mergeCell ref="E21:E25"/>
    <mergeCell ref="G6:G10"/>
    <mergeCell ref="G11:G15"/>
    <mergeCell ref="D43:D46"/>
    <mergeCell ref="E43:E46"/>
    <mergeCell ref="E26:E30"/>
    <mergeCell ref="E31:E34"/>
    <mergeCell ref="D31:D34"/>
    <mergeCell ref="B6:B10"/>
    <mergeCell ref="B11:B15"/>
    <mergeCell ref="C11:C15"/>
    <mergeCell ref="E6:E10"/>
    <mergeCell ref="E11:E15"/>
  </mergeCells>
  <pageMargins left="0.25" right="0.25" top="0.5" bottom="0.5" header="0.3" footer="0.3"/>
  <pageSetup scale="57" fitToHeight="0" orientation="landscape" r:id="rId1"/>
  <headerFooter>
    <oddHeader>&amp;C&amp;"-,Bold"&amp;14UCANR - TYPICAL POSITIONS - 2016/2017</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B13" zoomScaleNormal="100" workbookViewId="0">
      <selection activeCell="D33" sqref="D33:D37"/>
    </sheetView>
  </sheetViews>
  <sheetFormatPr defaultColWidth="9.140625" defaultRowHeight="12.75" x14ac:dyDescent="0.2"/>
  <cols>
    <col min="1" max="1" width="16.28515625" style="6" customWidth="1"/>
    <col min="2" max="2" width="5.28515625" style="5" bestFit="1" customWidth="1"/>
    <col min="3" max="3" width="15.85546875" style="4" customWidth="1"/>
    <col min="4" max="4" width="112.28515625" style="4" customWidth="1"/>
    <col min="5" max="5" width="6" style="4" customWidth="1"/>
    <col min="6" max="6" width="16" style="4" customWidth="1"/>
    <col min="7" max="7" width="18.140625" style="4" customWidth="1"/>
    <col min="8" max="8" width="17.85546875" style="4" customWidth="1"/>
    <col min="9" max="9" width="14" style="4" customWidth="1"/>
    <col min="10" max="16384" width="9.140625" style="4"/>
  </cols>
  <sheetData>
    <row r="1" spans="1:9" ht="173.25" hidden="1" customHeight="1" x14ac:dyDescent="0.2">
      <c r="A1" s="123" t="s">
        <v>31</v>
      </c>
      <c r="B1" s="2">
        <v>7281</v>
      </c>
      <c r="C1" s="9" t="s">
        <v>41</v>
      </c>
      <c r="D1" s="15" t="s">
        <v>49</v>
      </c>
      <c r="E1" s="2">
        <v>99</v>
      </c>
      <c r="F1" s="16"/>
      <c r="G1" s="16"/>
      <c r="H1" s="10"/>
      <c r="I1" s="18" t="s">
        <v>52</v>
      </c>
    </row>
    <row r="2" spans="1:9" ht="85.5" hidden="1" customHeight="1" x14ac:dyDescent="0.2">
      <c r="A2" s="123"/>
      <c r="B2" s="2">
        <v>7284</v>
      </c>
      <c r="C2" s="9" t="s">
        <v>40</v>
      </c>
      <c r="D2" s="15" t="s">
        <v>50</v>
      </c>
      <c r="E2" s="2">
        <v>99</v>
      </c>
      <c r="F2" s="16"/>
      <c r="G2" s="16"/>
      <c r="H2" s="10"/>
      <c r="I2" s="18" t="s">
        <v>52</v>
      </c>
    </row>
    <row r="3" spans="1:9" ht="51" hidden="1" customHeight="1" x14ac:dyDescent="0.2">
      <c r="A3" s="123"/>
      <c r="B3" s="2">
        <v>7285</v>
      </c>
      <c r="C3" s="9" t="s">
        <v>42</v>
      </c>
      <c r="D3" s="15"/>
      <c r="E3" s="2">
        <v>99</v>
      </c>
      <c r="F3" s="16"/>
      <c r="G3" s="16"/>
      <c r="H3" s="10"/>
      <c r="I3" s="18" t="s">
        <v>52</v>
      </c>
    </row>
    <row r="4" spans="1:9" ht="51" hidden="1" customHeight="1" x14ac:dyDescent="0.2">
      <c r="A4" s="123" t="s">
        <v>20</v>
      </c>
      <c r="B4" s="3">
        <v>7460</v>
      </c>
      <c r="C4" s="9" t="s">
        <v>43</v>
      </c>
      <c r="D4" s="15"/>
      <c r="E4" s="3">
        <v>99</v>
      </c>
      <c r="F4" s="16"/>
      <c r="G4" s="16"/>
      <c r="H4" s="10"/>
      <c r="I4" s="18" t="s">
        <v>52</v>
      </c>
    </row>
    <row r="5" spans="1:9" ht="205.5" hidden="1" customHeight="1" x14ac:dyDescent="0.2">
      <c r="A5" s="123"/>
      <c r="B5" s="3">
        <v>7461</v>
      </c>
      <c r="C5" s="9" t="s">
        <v>44</v>
      </c>
      <c r="D5" s="15" t="s">
        <v>51</v>
      </c>
      <c r="E5" s="3">
        <v>99</v>
      </c>
      <c r="F5" s="16"/>
      <c r="G5" s="16"/>
      <c r="H5" s="10"/>
      <c r="I5" s="18" t="s">
        <v>52</v>
      </c>
    </row>
    <row r="6" spans="1:9" ht="15.75" hidden="1" customHeight="1" x14ac:dyDescent="0.2">
      <c r="A6" s="123"/>
      <c r="B6" s="3">
        <v>7462</v>
      </c>
      <c r="C6" s="9" t="s">
        <v>45</v>
      </c>
      <c r="D6" s="15"/>
      <c r="E6" s="3">
        <v>99</v>
      </c>
      <c r="F6" s="16"/>
      <c r="G6" s="16"/>
      <c r="H6" s="10"/>
      <c r="I6" s="18" t="s">
        <v>52</v>
      </c>
    </row>
    <row r="7" spans="1:9" ht="51" hidden="1" customHeight="1" x14ac:dyDescent="0.2">
      <c r="A7" s="123"/>
      <c r="B7" s="87">
        <v>7463</v>
      </c>
      <c r="C7" s="78" t="s">
        <v>46</v>
      </c>
      <c r="D7" s="88"/>
      <c r="E7" s="87">
        <v>99</v>
      </c>
      <c r="F7" s="89"/>
      <c r="G7" s="89"/>
      <c r="H7" s="75"/>
      <c r="I7" s="90" t="s">
        <v>52</v>
      </c>
    </row>
    <row r="8" spans="1:9" s="97" customFormat="1" ht="16.5" customHeight="1" x14ac:dyDescent="0.2">
      <c r="A8" s="79" t="s">
        <v>141</v>
      </c>
      <c r="B8" s="91"/>
      <c r="C8" s="92"/>
      <c r="D8" s="93"/>
      <c r="E8" s="91"/>
      <c r="F8" s="94"/>
      <c r="G8" s="94"/>
      <c r="H8" s="95"/>
      <c r="I8" s="96"/>
    </row>
    <row r="9" spans="1:9" s="97" customFormat="1" ht="16.5" customHeight="1" x14ac:dyDescent="0.2">
      <c r="A9" s="1" t="s">
        <v>230</v>
      </c>
      <c r="B9" s="91"/>
      <c r="C9" s="92"/>
      <c r="D9" s="93"/>
      <c r="E9" s="91"/>
      <c r="F9" s="94"/>
      <c r="G9" s="94"/>
      <c r="H9" s="95"/>
      <c r="I9" s="96"/>
    </row>
    <row r="10" spans="1:9" s="97" customFormat="1" ht="16.5" customHeight="1" x14ac:dyDescent="0.2">
      <c r="A10" s="80" t="s">
        <v>134</v>
      </c>
      <c r="B10" s="91"/>
      <c r="C10" s="92"/>
      <c r="D10" s="93"/>
      <c r="E10" s="91"/>
      <c r="F10" s="94"/>
      <c r="G10" s="94"/>
      <c r="H10" s="95"/>
      <c r="I10" s="96"/>
    </row>
    <row r="11" spans="1:9" s="97" customFormat="1" ht="22.5" customHeight="1" x14ac:dyDescent="0.2">
      <c r="A11" s="81"/>
      <c r="B11" s="91"/>
      <c r="C11" s="92"/>
      <c r="D11" s="93"/>
      <c r="E11" s="91"/>
      <c r="F11" s="94"/>
      <c r="G11" s="94"/>
      <c r="H11" s="95"/>
      <c r="I11" s="96"/>
    </row>
    <row r="12" spans="1:9" s="6" customFormat="1" ht="63.75" customHeight="1" x14ac:dyDescent="0.25">
      <c r="A12" s="225" t="s">
        <v>10</v>
      </c>
      <c r="B12" s="224" t="s">
        <v>14</v>
      </c>
      <c r="C12" s="224" t="s">
        <v>15</v>
      </c>
      <c r="D12" s="224" t="s">
        <v>8</v>
      </c>
      <c r="E12" s="224" t="s">
        <v>32</v>
      </c>
      <c r="F12" s="224" t="s">
        <v>72</v>
      </c>
      <c r="G12" s="224" t="s">
        <v>121</v>
      </c>
      <c r="H12" s="224" t="s">
        <v>63</v>
      </c>
      <c r="I12" s="224" t="s">
        <v>64</v>
      </c>
    </row>
    <row r="13" spans="1:9" s="98" customFormat="1" ht="15.75" customHeight="1" x14ac:dyDescent="0.2">
      <c r="A13" s="144" t="s">
        <v>13</v>
      </c>
      <c r="B13" s="192">
        <v>4724</v>
      </c>
      <c r="C13" s="193" t="s">
        <v>47</v>
      </c>
      <c r="D13" s="180" t="s">
        <v>74</v>
      </c>
      <c r="E13" s="192" t="s">
        <v>39</v>
      </c>
      <c r="F13" s="12" t="s">
        <v>101</v>
      </c>
      <c r="G13" s="100" t="s">
        <v>145</v>
      </c>
      <c r="H13" s="177" t="s">
        <v>262</v>
      </c>
      <c r="I13" s="177">
        <v>4.3999999999999997E-2</v>
      </c>
    </row>
    <row r="14" spans="1:9" s="98" customFormat="1" ht="15.75" customHeight="1" x14ac:dyDescent="0.2">
      <c r="A14" s="145"/>
      <c r="B14" s="161"/>
      <c r="C14" s="187"/>
      <c r="D14" s="168"/>
      <c r="E14" s="161"/>
      <c r="F14" s="12" t="s">
        <v>97</v>
      </c>
      <c r="G14" s="100" t="s">
        <v>223</v>
      </c>
      <c r="H14" s="178"/>
      <c r="I14" s="178"/>
    </row>
    <row r="15" spans="1:9" s="98" customFormat="1" ht="15.75" customHeight="1" x14ac:dyDescent="0.2">
      <c r="A15" s="145"/>
      <c r="B15" s="161"/>
      <c r="C15" s="187"/>
      <c r="D15" s="168"/>
      <c r="E15" s="161"/>
      <c r="F15" s="12" t="s">
        <v>98</v>
      </c>
      <c r="G15" s="100" t="s">
        <v>265</v>
      </c>
      <c r="H15" s="178"/>
      <c r="I15" s="178"/>
    </row>
    <row r="16" spans="1:9" s="98" customFormat="1" ht="15.75" customHeight="1" x14ac:dyDescent="0.2">
      <c r="A16" s="145"/>
      <c r="B16" s="161"/>
      <c r="C16" s="187"/>
      <c r="D16" s="168"/>
      <c r="E16" s="161"/>
      <c r="F16" s="12" t="s">
        <v>99</v>
      </c>
      <c r="G16" s="100" t="s">
        <v>266</v>
      </c>
      <c r="H16" s="178"/>
      <c r="I16" s="178"/>
    </row>
    <row r="17" spans="1:9" ht="15.75" customHeight="1" thickBot="1" x14ac:dyDescent="0.25">
      <c r="A17" s="145"/>
      <c r="B17" s="162"/>
      <c r="C17" s="189"/>
      <c r="D17" s="169"/>
      <c r="E17" s="162"/>
      <c r="F17" s="72" t="s">
        <v>100</v>
      </c>
      <c r="G17" s="101" t="s">
        <v>267</v>
      </c>
      <c r="H17" s="178"/>
      <c r="I17" s="178"/>
    </row>
    <row r="18" spans="1:9" ht="15" customHeight="1" x14ac:dyDescent="0.2">
      <c r="A18" s="145"/>
      <c r="B18" s="160">
        <v>4723</v>
      </c>
      <c r="C18" s="186" t="s">
        <v>11</v>
      </c>
      <c r="D18" s="167" t="s">
        <v>75</v>
      </c>
      <c r="E18" s="192" t="s">
        <v>39</v>
      </c>
      <c r="F18" s="12" t="s">
        <v>101</v>
      </c>
      <c r="G18" s="105" t="s">
        <v>268</v>
      </c>
      <c r="H18" s="178"/>
      <c r="I18" s="178"/>
    </row>
    <row r="19" spans="1:9" ht="15" customHeight="1" x14ac:dyDescent="0.2">
      <c r="A19" s="145"/>
      <c r="B19" s="161"/>
      <c r="C19" s="187"/>
      <c r="D19" s="168"/>
      <c r="E19" s="161"/>
      <c r="F19" s="12" t="s">
        <v>97</v>
      </c>
      <c r="G19" s="105" t="s">
        <v>269</v>
      </c>
      <c r="H19" s="178"/>
      <c r="I19" s="178"/>
    </row>
    <row r="20" spans="1:9" ht="15" customHeight="1" x14ac:dyDescent="0.2">
      <c r="A20" s="145"/>
      <c r="B20" s="161"/>
      <c r="C20" s="187"/>
      <c r="D20" s="168"/>
      <c r="E20" s="161"/>
      <c r="F20" s="12" t="s">
        <v>98</v>
      </c>
      <c r="G20" s="105" t="s">
        <v>270</v>
      </c>
      <c r="H20" s="178"/>
      <c r="I20" s="178"/>
    </row>
    <row r="21" spans="1:9" ht="15" customHeight="1" x14ac:dyDescent="0.2">
      <c r="A21" s="145"/>
      <c r="B21" s="161"/>
      <c r="C21" s="187"/>
      <c r="D21" s="168"/>
      <c r="E21" s="161"/>
      <c r="F21" s="12" t="s">
        <v>99</v>
      </c>
      <c r="G21" s="105" t="s">
        <v>271</v>
      </c>
      <c r="H21" s="178"/>
      <c r="I21" s="178"/>
    </row>
    <row r="22" spans="1:9" ht="15" customHeight="1" thickBot="1" x14ac:dyDescent="0.25">
      <c r="A22" s="145"/>
      <c r="B22" s="162"/>
      <c r="C22" s="189"/>
      <c r="D22" s="169"/>
      <c r="E22" s="162"/>
      <c r="F22" s="72" t="s">
        <v>100</v>
      </c>
      <c r="G22" s="106" t="s">
        <v>272</v>
      </c>
      <c r="H22" s="178"/>
      <c r="I22" s="178"/>
    </row>
    <row r="23" spans="1:9" ht="15" customHeight="1" x14ac:dyDescent="0.2">
      <c r="A23" s="145"/>
      <c r="B23" s="160">
        <v>4722</v>
      </c>
      <c r="C23" s="186" t="s">
        <v>12</v>
      </c>
      <c r="D23" s="167" t="s">
        <v>76</v>
      </c>
      <c r="E23" s="192" t="s">
        <v>39</v>
      </c>
      <c r="F23" s="12" t="s">
        <v>101</v>
      </c>
      <c r="G23" s="100" t="s">
        <v>273</v>
      </c>
      <c r="H23" s="178"/>
      <c r="I23" s="178"/>
    </row>
    <row r="24" spans="1:9" ht="15" customHeight="1" x14ac:dyDescent="0.2">
      <c r="A24" s="145"/>
      <c r="B24" s="161"/>
      <c r="C24" s="187"/>
      <c r="D24" s="168"/>
      <c r="E24" s="161"/>
      <c r="F24" s="12" t="s">
        <v>97</v>
      </c>
      <c r="G24" s="105" t="s">
        <v>274</v>
      </c>
      <c r="H24" s="178"/>
      <c r="I24" s="178"/>
    </row>
    <row r="25" spans="1:9" ht="15" customHeight="1" x14ac:dyDescent="0.2">
      <c r="A25" s="145"/>
      <c r="B25" s="161"/>
      <c r="C25" s="187"/>
      <c r="D25" s="168"/>
      <c r="E25" s="161"/>
      <c r="F25" s="12" t="s">
        <v>98</v>
      </c>
      <c r="G25" s="100" t="s">
        <v>275</v>
      </c>
      <c r="H25" s="178"/>
      <c r="I25" s="178"/>
    </row>
    <row r="26" spans="1:9" ht="15" customHeight="1" x14ac:dyDescent="0.2">
      <c r="A26" s="145"/>
      <c r="B26" s="161"/>
      <c r="C26" s="187"/>
      <c r="D26" s="168"/>
      <c r="E26" s="161"/>
      <c r="F26" s="12" t="s">
        <v>99</v>
      </c>
      <c r="G26" s="100" t="s">
        <v>276</v>
      </c>
      <c r="H26" s="178"/>
      <c r="I26" s="178"/>
    </row>
    <row r="27" spans="1:9" ht="18" customHeight="1" thickBot="1" x14ac:dyDescent="0.25">
      <c r="A27" s="145"/>
      <c r="B27" s="162"/>
      <c r="C27" s="189"/>
      <c r="D27" s="169"/>
      <c r="E27" s="162"/>
      <c r="F27" s="72" t="s">
        <v>100</v>
      </c>
      <c r="G27" s="101" t="s">
        <v>277</v>
      </c>
      <c r="H27" s="178"/>
      <c r="I27" s="178"/>
    </row>
    <row r="28" spans="1:9" ht="15.75" customHeight="1" x14ac:dyDescent="0.2">
      <c r="A28" s="145"/>
      <c r="B28" s="160">
        <v>4263</v>
      </c>
      <c r="C28" s="160" t="s">
        <v>264</v>
      </c>
      <c r="D28" s="167" t="s">
        <v>283</v>
      </c>
      <c r="E28" s="160" t="s">
        <v>39</v>
      </c>
      <c r="F28" s="121" t="s">
        <v>101</v>
      </c>
      <c r="G28" s="100" t="s">
        <v>278</v>
      </c>
      <c r="H28" s="178"/>
      <c r="I28" s="178"/>
    </row>
    <row r="29" spans="1:9" ht="15.75" customHeight="1" x14ac:dyDescent="0.2">
      <c r="A29" s="145"/>
      <c r="B29" s="161"/>
      <c r="C29" s="161"/>
      <c r="D29" s="168"/>
      <c r="E29" s="161"/>
      <c r="F29" s="121" t="s">
        <v>97</v>
      </c>
      <c r="G29" s="105" t="s">
        <v>257</v>
      </c>
      <c r="H29" s="178"/>
      <c r="I29" s="178"/>
    </row>
    <row r="30" spans="1:9" ht="21" customHeight="1" x14ac:dyDescent="0.2">
      <c r="A30" s="145"/>
      <c r="B30" s="161"/>
      <c r="C30" s="161"/>
      <c r="D30" s="168"/>
      <c r="E30" s="161"/>
      <c r="F30" s="121" t="s">
        <v>98</v>
      </c>
      <c r="G30" s="100" t="s">
        <v>279</v>
      </c>
      <c r="H30" s="178"/>
      <c r="I30" s="178"/>
    </row>
    <row r="31" spans="1:9" ht="18.75" customHeight="1" x14ac:dyDescent="0.2">
      <c r="A31" s="145"/>
      <c r="B31" s="161"/>
      <c r="C31" s="161"/>
      <c r="D31" s="168"/>
      <c r="E31" s="161"/>
      <c r="F31" s="121" t="s">
        <v>99</v>
      </c>
      <c r="G31" s="100" t="s">
        <v>280</v>
      </c>
      <c r="H31" s="178"/>
      <c r="I31" s="178"/>
    </row>
    <row r="32" spans="1:9" ht="18.75" customHeight="1" thickBot="1" x14ac:dyDescent="0.25">
      <c r="A32" s="145"/>
      <c r="B32" s="162"/>
      <c r="C32" s="162"/>
      <c r="D32" s="169"/>
      <c r="E32" s="162"/>
      <c r="F32" s="122" t="s">
        <v>100</v>
      </c>
      <c r="G32" s="101" t="s">
        <v>281</v>
      </c>
      <c r="H32" s="178"/>
      <c r="I32" s="178"/>
    </row>
    <row r="33" spans="1:9" ht="18" customHeight="1" x14ac:dyDescent="0.2">
      <c r="A33" s="145"/>
      <c r="B33" s="160">
        <v>7233</v>
      </c>
      <c r="C33" s="160" t="s">
        <v>1</v>
      </c>
      <c r="D33" s="194" t="s">
        <v>55</v>
      </c>
      <c r="E33" s="160" t="s">
        <v>39</v>
      </c>
      <c r="F33" s="73" t="s">
        <v>101</v>
      </c>
      <c r="G33" s="190" t="s">
        <v>282</v>
      </c>
      <c r="H33" s="178"/>
      <c r="I33" s="178"/>
    </row>
    <row r="34" spans="1:9" ht="18" customHeight="1" x14ac:dyDescent="0.2">
      <c r="A34" s="145"/>
      <c r="B34" s="161"/>
      <c r="C34" s="161"/>
      <c r="D34" s="195"/>
      <c r="E34" s="161"/>
      <c r="F34" s="12" t="s">
        <v>97</v>
      </c>
      <c r="G34" s="182"/>
      <c r="H34" s="178"/>
      <c r="I34" s="178"/>
    </row>
    <row r="35" spans="1:9" ht="18" customHeight="1" x14ac:dyDescent="0.2">
      <c r="A35" s="145"/>
      <c r="B35" s="161"/>
      <c r="C35" s="161"/>
      <c r="D35" s="195"/>
      <c r="E35" s="161"/>
      <c r="F35" s="12" t="s">
        <v>98</v>
      </c>
      <c r="G35" s="182"/>
      <c r="H35" s="178"/>
      <c r="I35" s="178"/>
    </row>
    <row r="36" spans="1:9" ht="18" customHeight="1" x14ac:dyDescent="0.2">
      <c r="A36" s="145"/>
      <c r="B36" s="161"/>
      <c r="C36" s="161"/>
      <c r="D36" s="195"/>
      <c r="E36" s="161"/>
      <c r="F36" s="12" t="s">
        <v>99</v>
      </c>
      <c r="G36" s="182"/>
      <c r="H36" s="178"/>
      <c r="I36" s="178"/>
    </row>
    <row r="37" spans="1:9" ht="16.5" customHeight="1" x14ac:dyDescent="0.2">
      <c r="A37" s="146"/>
      <c r="B37" s="155"/>
      <c r="C37" s="155"/>
      <c r="D37" s="196"/>
      <c r="E37" s="155"/>
      <c r="F37" s="12" t="s">
        <v>100</v>
      </c>
      <c r="G37" s="191"/>
      <c r="H37" s="132"/>
      <c r="I37" s="132"/>
    </row>
    <row r="38" spans="1:9" ht="13.5" hidden="1" customHeight="1" thickBot="1" x14ac:dyDescent="0.25">
      <c r="A38" s="17" t="s">
        <v>16</v>
      </c>
      <c r="B38" s="4"/>
    </row>
    <row r="39" spans="1:9" hidden="1" x14ac:dyDescent="0.2">
      <c r="A39" s="17" t="s">
        <v>23</v>
      </c>
      <c r="B39" s="4"/>
    </row>
    <row r="40" spans="1:9" hidden="1" x14ac:dyDescent="0.2">
      <c r="A40" s="17" t="s">
        <v>24</v>
      </c>
      <c r="B40" s="4"/>
    </row>
    <row r="41" spans="1:9" hidden="1" x14ac:dyDescent="0.2"/>
    <row r="42" spans="1:9" hidden="1" x14ac:dyDescent="0.2">
      <c r="A42" s="6" t="s">
        <v>25</v>
      </c>
      <c r="B42" s="4"/>
    </row>
    <row r="43" spans="1:9" hidden="1" x14ac:dyDescent="0.2"/>
    <row r="44" spans="1:9" hidden="1" x14ac:dyDescent="0.2">
      <c r="A44" s="8" t="s">
        <v>21</v>
      </c>
      <c r="B44" s="4"/>
    </row>
    <row r="45" spans="1:9" hidden="1" x14ac:dyDescent="0.2">
      <c r="A45" s="17" t="s">
        <v>27</v>
      </c>
      <c r="B45" s="4"/>
    </row>
    <row r="46" spans="1:9" hidden="1" x14ac:dyDescent="0.2">
      <c r="A46" s="17" t="s">
        <v>16</v>
      </c>
      <c r="B46" s="4"/>
    </row>
    <row r="47" spans="1:9" hidden="1" x14ac:dyDescent="0.2">
      <c r="A47" s="17" t="s">
        <v>26</v>
      </c>
      <c r="B47" s="4"/>
    </row>
    <row r="48" spans="1:9" hidden="1" x14ac:dyDescent="0.2">
      <c r="A48" s="17" t="s">
        <v>24</v>
      </c>
      <c r="B48" s="4"/>
    </row>
  </sheetData>
  <mergeCells count="26">
    <mergeCell ref="H13:H37"/>
    <mergeCell ref="I13:I37"/>
    <mergeCell ref="B23:B27"/>
    <mergeCell ref="E23:E27"/>
    <mergeCell ref="E33:E37"/>
    <mergeCell ref="D33:D37"/>
    <mergeCell ref="B33:B37"/>
    <mergeCell ref="C33:C37"/>
    <mergeCell ref="E28:E32"/>
    <mergeCell ref="B28:B32"/>
    <mergeCell ref="C28:C32"/>
    <mergeCell ref="D28:D32"/>
    <mergeCell ref="A4:A7"/>
    <mergeCell ref="A1:A3"/>
    <mergeCell ref="G33:G37"/>
    <mergeCell ref="E13:E17"/>
    <mergeCell ref="D13:D17"/>
    <mergeCell ref="A13:A37"/>
    <mergeCell ref="C13:C17"/>
    <mergeCell ref="B13:B17"/>
    <mergeCell ref="E18:E22"/>
    <mergeCell ref="D18:D22"/>
    <mergeCell ref="B18:B22"/>
    <mergeCell ref="C18:C22"/>
    <mergeCell ref="D23:D27"/>
    <mergeCell ref="C23:C27"/>
  </mergeCells>
  <pageMargins left="0.25" right="0.25" top="0.5" bottom="0.5" header="0.25" footer="0.25"/>
  <pageSetup scale="62" fitToHeight="0" orientation="landscape" r:id="rId1"/>
  <headerFooter>
    <oddHeader>&amp;C&amp;"-,Bold"&amp;14UCANR - TYPICAL NON-REP POSITIONS 2016/17</oddHeader>
    <oddFooter>&amp;C*ANR Range Structures and GEO Grouping (Effective 2/1/17): http://ucanr.edu/sites/ANRSPU/files/256382.pdf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zoomScaleNormal="100" workbookViewId="0">
      <selection activeCell="D11" sqref="D11"/>
    </sheetView>
  </sheetViews>
  <sheetFormatPr defaultRowHeight="15" x14ac:dyDescent="0.25"/>
  <cols>
    <col min="1" max="1" width="9.85546875" customWidth="1"/>
    <col min="3" max="3" width="13.5703125" customWidth="1"/>
    <col min="4" max="4" width="81.7109375" customWidth="1"/>
    <col min="5" max="5" width="6.5703125" customWidth="1"/>
    <col min="6" max="6" width="9.85546875" customWidth="1"/>
    <col min="7" max="7" width="23.5703125" customWidth="1"/>
    <col min="8" max="8" width="16.140625" customWidth="1"/>
  </cols>
  <sheetData>
    <row r="1" spans="1:8" x14ac:dyDescent="0.25">
      <c r="A1" s="79" t="s">
        <v>142</v>
      </c>
    </row>
    <row r="2" spans="1:8" x14ac:dyDescent="0.25">
      <c r="A2" s="1" t="s">
        <v>230</v>
      </c>
    </row>
    <row r="3" spans="1:8" x14ac:dyDescent="0.25">
      <c r="A3" s="80" t="s">
        <v>134</v>
      </c>
    </row>
    <row r="5" spans="1:8" s="6" customFormat="1" ht="63.75" customHeight="1" x14ac:dyDescent="0.25">
      <c r="A5" s="224" t="s">
        <v>10</v>
      </c>
      <c r="B5" s="224" t="s">
        <v>14</v>
      </c>
      <c r="C5" s="224" t="s">
        <v>15</v>
      </c>
      <c r="D5" s="224" t="s">
        <v>8</v>
      </c>
      <c r="E5" s="224" t="s">
        <v>32</v>
      </c>
      <c r="F5" s="224" t="s">
        <v>22</v>
      </c>
      <c r="G5" s="224" t="s">
        <v>64</v>
      </c>
      <c r="H5" s="224" t="s">
        <v>137</v>
      </c>
    </row>
    <row r="6" spans="1:8" ht="50.25" customHeight="1" x14ac:dyDescent="0.25">
      <c r="A6" s="197" t="s">
        <v>53</v>
      </c>
      <c r="B6" s="3">
        <v>4965</v>
      </c>
      <c r="C6" s="9" t="s">
        <v>67</v>
      </c>
      <c r="D6" s="99" t="s">
        <v>65</v>
      </c>
      <c r="E6" s="3">
        <v>99</v>
      </c>
      <c r="F6" s="118">
        <v>15.06</v>
      </c>
      <c r="G6" s="198" t="s">
        <v>284</v>
      </c>
      <c r="H6" s="199" t="s">
        <v>138</v>
      </c>
    </row>
    <row r="7" spans="1:8" ht="51" customHeight="1" x14ac:dyDescent="0.25">
      <c r="A7" s="197"/>
      <c r="B7" s="3">
        <v>4955</v>
      </c>
      <c r="C7" s="9" t="s">
        <v>68</v>
      </c>
      <c r="D7" s="99" t="s">
        <v>66</v>
      </c>
      <c r="E7" s="3">
        <v>99</v>
      </c>
      <c r="F7" s="118">
        <v>16.25</v>
      </c>
      <c r="G7" s="198"/>
      <c r="H7" s="168"/>
    </row>
    <row r="8" spans="1:8" ht="48" customHeight="1" x14ac:dyDescent="0.25">
      <c r="A8" s="197"/>
      <c r="B8" s="3">
        <v>4956</v>
      </c>
      <c r="C8" s="9" t="s">
        <v>69</v>
      </c>
      <c r="D8" s="99" t="s">
        <v>89</v>
      </c>
      <c r="E8" s="3">
        <v>99</v>
      </c>
      <c r="F8" s="118">
        <v>17.75</v>
      </c>
      <c r="G8" s="198"/>
      <c r="H8" s="172"/>
    </row>
    <row r="9" spans="1:8" x14ac:dyDescent="0.25">
      <c r="D9" s="22"/>
      <c r="F9" s="22"/>
      <c r="G9" s="22"/>
    </row>
  </sheetData>
  <mergeCells count="3">
    <mergeCell ref="A6:A8"/>
    <mergeCell ref="G6:G8"/>
    <mergeCell ref="H6:H8"/>
  </mergeCells>
  <pageMargins left="0.7" right="0.7" top="0.75" bottom="0.75" header="0.3" footer="0.3"/>
  <pageSetup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3" sqref="A33:XFD35"/>
    </sheetView>
  </sheetViews>
  <sheetFormatPr defaultRowHeight="15" x14ac:dyDescent="0.25"/>
  <cols>
    <col min="1" max="1" width="23.28515625" customWidth="1"/>
    <col min="2" max="2" width="16.7109375" customWidth="1"/>
    <col min="3" max="3" width="2.85546875" customWidth="1"/>
    <col min="4" max="4" width="24.42578125" customWidth="1"/>
    <col min="5" max="5" width="18.5703125" customWidth="1"/>
  </cols>
  <sheetData>
    <row r="1" spans="1:5" x14ac:dyDescent="0.25">
      <c r="A1" s="213" t="s">
        <v>129</v>
      </c>
      <c r="B1" s="214"/>
      <c r="C1" s="214"/>
      <c r="D1" s="214"/>
      <c r="E1" s="215"/>
    </row>
    <row r="2" spans="1:5" ht="15.75" thickBot="1" x14ac:dyDescent="0.3">
      <c r="A2" s="216" t="s">
        <v>131</v>
      </c>
      <c r="B2" s="217"/>
      <c r="C2" s="217"/>
      <c r="D2" s="217"/>
      <c r="E2" s="218"/>
    </row>
    <row r="3" spans="1:5" ht="8.25" customHeight="1" x14ac:dyDescent="0.25">
      <c r="A3" s="42"/>
      <c r="B3" s="22"/>
      <c r="C3" s="22"/>
      <c r="D3" s="22"/>
      <c r="E3" s="43"/>
    </row>
    <row r="4" spans="1:5" s="24" customFormat="1" ht="18" customHeight="1" x14ac:dyDescent="0.25">
      <c r="A4" s="209" t="s">
        <v>123</v>
      </c>
      <c r="B4" s="210"/>
      <c r="C4" s="44"/>
      <c r="D4" s="211" t="s">
        <v>124</v>
      </c>
      <c r="E4" s="212"/>
    </row>
    <row r="5" spans="1:5" ht="18" customHeight="1" x14ac:dyDescent="0.25">
      <c r="A5" s="45" t="s">
        <v>111</v>
      </c>
      <c r="B5" s="26">
        <v>5000</v>
      </c>
      <c r="C5" s="22"/>
      <c r="D5" s="25" t="s">
        <v>111</v>
      </c>
      <c r="E5" s="46">
        <v>5000</v>
      </c>
    </row>
    <row r="6" spans="1:5" ht="18" customHeight="1" x14ac:dyDescent="0.25">
      <c r="A6" s="45" t="s">
        <v>103</v>
      </c>
      <c r="B6" s="27">
        <v>0.54800000000000004</v>
      </c>
      <c r="C6" s="22"/>
      <c r="D6" s="25" t="s">
        <v>103</v>
      </c>
      <c r="E6" s="47">
        <v>6.4000000000000001E-2</v>
      </c>
    </row>
    <row r="7" spans="1:5" ht="18" customHeight="1" x14ac:dyDescent="0.25">
      <c r="A7" s="48" t="s">
        <v>112</v>
      </c>
      <c r="B7" s="23">
        <f>B5*B6</f>
        <v>2740</v>
      </c>
      <c r="C7" s="22"/>
      <c r="D7" s="28" t="s">
        <v>112</v>
      </c>
      <c r="E7" s="49">
        <f>E5*E6</f>
        <v>320</v>
      </c>
    </row>
    <row r="8" spans="1:5" ht="18" customHeight="1" thickBot="1" x14ac:dyDescent="0.3">
      <c r="A8" s="50" t="s">
        <v>105</v>
      </c>
      <c r="B8" s="30">
        <v>1</v>
      </c>
      <c r="C8" s="22"/>
      <c r="D8" s="29" t="s">
        <v>105</v>
      </c>
      <c r="E8" s="51">
        <v>0.4</v>
      </c>
    </row>
    <row r="9" spans="1:5" ht="18" customHeight="1" thickTop="1" x14ac:dyDescent="0.25">
      <c r="A9" s="48" t="s">
        <v>113</v>
      </c>
      <c r="B9" s="31">
        <f>(B5+B7)*B8</f>
        <v>7740</v>
      </c>
      <c r="C9" s="22"/>
      <c r="D9" s="28" t="s">
        <v>113</v>
      </c>
      <c r="E9" s="52">
        <f>(E5+E7)*E8</f>
        <v>2128</v>
      </c>
    </row>
    <row r="10" spans="1:5" ht="18" customHeight="1" thickBot="1" x14ac:dyDescent="0.3">
      <c r="A10" s="50" t="s">
        <v>107</v>
      </c>
      <c r="B10" s="32">
        <f>B9*12</f>
        <v>92880</v>
      </c>
      <c r="C10" s="22"/>
      <c r="D10" s="29" t="s">
        <v>107</v>
      </c>
      <c r="E10" s="53">
        <f>E9*12</f>
        <v>25536</v>
      </c>
    </row>
    <row r="11" spans="1:5" ht="18" customHeight="1" thickTop="1" x14ac:dyDescent="0.25">
      <c r="A11" s="54" t="s">
        <v>114</v>
      </c>
      <c r="B11" s="34">
        <v>5</v>
      </c>
      <c r="C11" s="40"/>
      <c r="D11" s="33" t="s">
        <v>114</v>
      </c>
      <c r="E11" s="55">
        <v>5</v>
      </c>
    </row>
    <row r="12" spans="1:5" ht="18" customHeight="1" x14ac:dyDescent="0.25">
      <c r="A12" s="56" t="s">
        <v>109</v>
      </c>
      <c r="B12" s="36">
        <f>B9*B11</f>
        <v>38700</v>
      </c>
      <c r="C12" s="41"/>
      <c r="D12" s="35" t="s">
        <v>109</v>
      </c>
      <c r="E12" s="57">
        <f>E9*E11</f>
        <v>10640</v>
      </c>
    </row>
    <row r="13" spans="1:5" ht="9.75" customHeight="1" thickBot="1" x14ac:dyDescent="0.3">
      <c r="A13" s="58"/>
      <c r="B13" s="59"/>
      <c r="C13" s="60"/>
      <c r="D13" s="61"/>
      <c r="E13" s="62"/>
    </row>
    <row r="14" spans="1:5" ht="30.75" customHeight="1" thickBot="1" x14ac:dyDescent="0.3">
      <c r="A14" s="37"/>
      <c r="B14" s="38"/>
      <c r="C14" s="41"/>
      <c r="D14" s="37"/>
      <c r="E14" s="38"/>
    </row>
    <row r="15" spans="1:5" x14ac:dyDescent="0.25">
      <c r="A15" s="213" t="s">
        <v>128</v>
      </c>
      <c r="B15" s="214"/>
      <c r="C15" s="214"/>
      <c r="D15" s="214"/>
      <c r="E15" s="215"/>
    </row>
    <row r="16" spans="1:5" ht="15.75" thickBot="1" x14ac:dyDescent="0.3">
      <c r="A16" s="216" t="s">
        <v>130</v>
      </c>
      <c r="B16" s="217"/>
      <c r="C16" s="217"/>
      <c r="D16" s="217"/>
      <c r="E16" s="218"/>
    </row>
    <row r="17" spans="1:6" ht="6" customHeight="1" x14ac:dyDescent="0.25">
      <c r="A17" s="42"/>
      <c r="B17" s="22"/>
      <c r="C17" s="22"/>
      <c r="D17" s="22"/>
      <c r="E17" s="43"/>
    </row>
    <row r="18" spans="1:6" x14ac:dyDescent="0.25">
      <c r="A18" s="209" t="s">
        <v>125</v>
      </c>
      <c r="B18" s="210"/>
      <c r="C18" s="22"/>
      <c r="D18" s="211" t="s">
        <v>126</v>
      </c>
      <c r="E18" s="212"/>
    </row>
    <row r="19" spans="1:6" x14ac:dyDescent="0.25">
      <c r="A19" s="45" t="s">
        <v>102</v>
      </c>
      <c r="B19" s="26">
        <v>26.94</v>
      </c>
      <c r="C19" s="22"/>
      <c r="D19" s="25" t="s">
        <v>102</v>
      </c>
      <c r="E19" s="46">
        <v>21</v>
      </c>
    </row>
    <row r="20" spans="1:6" x14ac:dyDescent="0.25">
      <c r="A20" s="45" t="s">
        <v>103</v>
      </c>
      <c r="B20" s="27">
        <v>0.66100000000000003</v>
      </c>
      <c r="C20" s="22"/>
      <c r="D20" s="25" t="s">
        <v>103</v>
      </c>
      <c r="E20" s="47">
        <v>5.8999999999999997E-2</v>
      </c>
    </row>
    <row r="21" spans="1:6" x14ac:dyDescent="0.25">
      <c r="A21" s="48" t="s">
        <v>104</v>
      </c>
      <c r="B21" s="23">
        <f>B19*B20</f>
        <v>17.80734</v>
      </c>
      <c r="C21" s="22"/>
      <c r="D21" s="28" t="s">
        <v>104</v>
      </c>
      <c r="E21" s="49">
        <f>E19*E20</f>
        <v>1.2389999999999999</v>
      </c>
    </row>
    <row r="22" spans="1:6" ht="15.75" thickBot="1" x14ac:dyDescent="0.3">
      <c r="A22" s="50" t="s">
        <v>105</v>
      </c>
      <c r="B22" s="30">
        <v>1</v>
      </c>
      <c r="C22" s="22"/>
      <c r="D22" s="29" t="s">
        <v>105</v>
      </c>
      <c r="E22" s="51">
        <v>0.4</v>
      </c>
    </row>
    <row r="23" spans="1:6" ht="15.75" thickTop="1" x14ac:dyDescent="0.25">
      <c r="A23" s="45" t="s">
        <v>106</v>
      </c>
      <c r="B23" s="31">
        <f>(B19+B21)*B22</f>
        <v>44.747340000000001</v>
      </c>
      <c r="C23" s="22"/>
      <c r="D23" s="25" t="s">
        <v>106</v>
      </c>
      <c r="E23" s="52">
        <f>(E19+E21)*E22</f>
        <v>8.8956</v>
      </c>
    </row>
    <row r="24" spans="1:6" ht="15.75" thickBot="1" x14ac:dyDescent="0.3">
      <c r="A24" s="50" t="s">
        <v>107</v>
      </c>
      <c r="B24" s="32">
        <f>B23*2088</f>
        <v>93432.445919999998</v>
      </c>
      <c r="C24" s="22"/>
      <c r="D24" s="29" t="s">
        <v>107</v>
      </c>
      <c r="E24" s="53">
        <f>E23*2088</f>
        <v>18574.0128</v>
      </c>
    </row>
    <row r="25" spans="1:6" ht="15.75" thickTop="1" x14ac:dyDescent="0.25">
      <c r="A25" s="54" t="s">
        <v>108</v>
      </c>
      <c r="B25" s="33">
        <f>B22*2088</f>
        <v>2088</v>
      </c>
      <c r="C25" s="40"/>
      <c r="D25" s="33" t="s">
        <v>108</v>
      </c>
      <c r="E25" s="63">
        <f>E22*2088</f>
        <v>835.2</v>
      </c>
    </row>
    <row r="26" spans="1:6" x14ac:dyDescent="0.25">
      <c r="A26" s="56" t="s">
        <v>127</v>
      </c>
      <c r="B26" s="36">
        <f>B24*B22</f>
        <v>93432.445919999998</v>
      </c>
      <c r="C26" s="41"/>
      <c r="D26" s="35" t="s">
        <v>109</v>
      </c>
      <c r="E26" s="57">
        <f>E24*E22</f>
        <v>7429.6051200000002</v>
      </c>
    </row>
    <row r="27" spans="1:6" ht="6" customHeight="1" thickBot="1" x14ac:dyDescent="0.3">
      <c r="A27" s="64"/>
      <c r="B27" s="65"/>
      <c r="C27" s="65"/>
      <c r="D27" s="65"/>
      <c r="E27" s="66"/>
    </row>
    <row r="28" spans="1:6" ht="27.75" customHeight="1" thickBot="1" x14ac:dyDescent="0.3">
      <c r="A28" s="22"/>
      <c r="B28" s="22"/>
      <c r="C28" s="22"/>
      <c r="D28" s="22"/>
      <c r="E28" s="22"/>
    </row>
    <row r="29" spans="1:6" ht="24.75" customHeight="1" thickBot="1" x14ac:dyDescent="0.3">
      <c r="A29" s="200" t="s">
        <v>136</v>
      </c>
      <c r="B29" s="201"/>
      <c r="C29" s="201"/>
      <c r="D29" s="201"/>
      <c r="E29" s="202"/>
      <c r="F29" s="22"/>
    </row>
    <row r="30" spans="1:6" ht="23.25" customHeight="1" x14ac:dyDescent="0.25">
      <c r="A30" s="203" t="s">
        <v>132</v>
      </c>
      <c r="B30" s="204"/>
      <c r="C30" s="205"/>
      <c r="D30" s="68" t="s">
        <v>110</v>
      </c>
      <c r="E30" s="69">
        <v>20</v>
      </c>
      <c r="F30" s="22"/>
    </row>
    <row r="31" spans="1:6" ht="21" customHeight="1" thickBot="1" x14ac:dyDescent="0.3">
      <c r="A31" s="206"/>
      <c r="B31" s="207"/>
      <c r="C31" s="208"/>
      <c r="D31" s="70" t="s">
        <v>133</v>
      </c>
      <c r="E31" s="71">
        <f>E30/40</f>
        <v>0.5</v>
      </c>
      <c r="F31" s="22"/>
    </row>
    <row r="32" spans="1:6" ht="21" customHeight="1" x14ac:dyDescent="0.25">
      <c r="A32" s="111"/>
      <c r="B32" s="111"/>
      <c r="C32" s="111"/>
      <c r="D32" s="112"/>
      <c r="E32" s="113"/>
      <c r="F32" s="22"/>
    </row>
    <row r="33" spans="1:6" x14ac:dyDescent="0.25">
      <c r="A33" s="22"/>
      <c r="B33" s="67"/>
      <c r="C33" s="67"/>
      <c r="D33" s="67"/>
      <c r="E33" s="67"/>
      <c r="F33" s="22"/>
    </row>
    <row r="34" spans="1:6" x14ac:dyDescent="0.25">
      <c r="A34" s="22"/>
      <c r="B34" s="67"/>
      <c r="C34" s="67"/>
      <c r="D34" s="67"/>
      <c r="E34" s="67"/>
      <c r="F34" s="22"/>
    </row>
    <row r="35" spans="1:6" x14ac:dyDescent="0.25">
      <c r="A35" s="22"/>
      <c r="B35" s="22"/>
      <c r="C35" s="22"/>
      <c r="D35" s="22"/>
      <c r="E35" s="22"/>
      <c r="F35" s="22"/>
    </row>
    <row r="36" spans="1:6" x14ac:dyDescent="0.25">
      <c r="A36" s="22"/>
      <c r="B36" s="22"/>
      <c r="C36" s="22"/>
      <c r="D36" s="22"/>
      <c r="E36" s="22"/>
      <c r="F36" s="22"/>
    </row>
    <row r="37" spans="1:6" x14ac:dyDescent="0.25">
      <c r="A37" s="22"/>
      <c r="B37" s="22"/>
      <c r="C37" s="22"/>
      <c r="D37" s="22"/>
      <c r="E37" s="22"/>
      <c r="F37" s="22"/>
    </row>
  </sheetData>
  <mergeCells count="10">
    <mergeCell ref="A1:E1"/>
    <mergeCell ref="D4:E4"/>
    <mergeCell ref="A4:B4"/>
    <mergeCell ref="A2:E2"/>
    <mergeCell ref="A16:E16"/>
    <mergeCell ref="A29:E29"/>
    <mergeCell ref="A30:C31"/>
    <mergeCell ref="A18:B18"/>
    <mergeCell ref="D18:E18"/>
    <mergeCell ref="A15:E15"/>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D11" sqref="D11"/>
    </sheetView>
  </sheetViews>
  <sheetFormatPr defaultRowHeight="15" x14ac:dyDescent="0.25"/>
  <cols>
    <col min="1" max="1" width="19.7109375" customWidth="1"/>
    <col min="2" max="5" width="25.28515625" customWidth="1"/>
  </cols>
  <sheetData>
    <row r="1" spans="1:6" ht="29.25" customHeight="1" x14ac:dyDescent="0.25">
      <c r="A1" s="219" t="s">
        <v>144</v>
      </c>
      <c r="B1" s="219"/>
      <c r="C1" s="219"/>
      <c r="D1" s="219"/>
      <c r="E1" s="219"/>
      <c r="F1" s="22"/>
    </row>
    <row r="2" spans="1:6" s="120" customFormat="1" ht="31.5" customHeight="1" x14ac:dyDescent="0.25">
      <c r="A2" s="220" t="s">
        <v>148</v>
      </c>
      <c r="B2" s="220"/>
      <c r="C2" s="220"/>
      <c r="D2" s="220"/>
      <c r="E2" s="220"/>
      <c r="F2" s="119"/>
    </row>
    <row r="3" spans="1:6" s="120" customFormat="1" ht="31.5" customHeight="1" x14ac:dyDescent="0.25">
      <c r="A3" s="221" t="s">
        <v>147</v>
      </c>
      <c r="B3" s="222"/>
      <c r="C3" s="222"/>
      <c r="D3" s="222"/>
      <c r="E3" s="223"/>
    </row>
    <row r="4" spans="1:6" ht="31.5" customHeight="1" x14ac:dyDescent="0.25">
      <c r="A4" s="220" t="s">
        <v>143</v>
      </c>
      <c r="B4" s="220"/>
      <c r="C4" s="220"/>
      <c r="D4" s="220"/>
      <c r="E4" s="220"/>
    </row>
  </sheetData>
  <mergeCells count="4">
    <mergeCell ref="A1:E1"/>
    <mergeCell ref="A4:E4"/>
    <mergeCell ref="A3:E3"/>
    <mergeCell ref="A2:E2"/>
  </mergeCells>
  <pageMargins left="0.7" right="0.7" top="0.75" bottom="0.75" header="0.3" footer="0.3"/>
  <pageSetup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CES</vt:lpstr>
      <vt:lpstr>RESEARCH-LAB</vt:lpstr>
      <vt:lpstr>AGRICULTURE-MAINT.</vt:lpstr>
      <vt:lpstr>ADMINISTRATION</vt:lpstr>
      <vt:lpstr>STUDENTS</vt:lpstr>
      <vt:lpstr>COST TO HIRE CALCULATOR</vt:lpstr>
      <vt:lpstr>RESOURCES</vt:lpstr>
      <vt:lpstr>'AGRICULTURE-MAINT.'!Print_Titles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poweruser</dc:creator>
  <cp:lastModifiedBy>Patricia Glass</cp:lastModifiedBy>
  <cp:lastPrinted>2019-11-06T17:46:05Z</cp:lastPrinted>
  <dcterms:created xsi:type="dcterms:W3CDTF">2015-11-23T18:42:25Z</dcterms:created>
  <dcterms:modified xsi:type="dcterms:W3CDTF">2022-09-21T23:58:26Z</dcterms:modified>
</cp:coreProperties>
</file>