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eliot67/Downloads/"/>
    </mc:Choice>
  </mc:AlternateContent>
  <xr:revisionPtr revIDLastSave="0" documentId="13_ncr:1_{2125031F-03D6-7742-9A57-EF18BDFFAB06}" xr6:coauthVersionLast="47" xr6:coauthVersionMax="47" xr10:uidLastSave="{00000000-0000-0000-0000-000000000000}"/>
  <bookViews>
    <workbookView xWindow="0" yWindow="0" windowWidth="28800" windowHeight="18000" tabRatio="826" xr2:uid="{00000000-000D-0000-FFFF-FFFF00000000}"/>
  </bookViews>
  <sheets>
    <sheet name="Budget" sheetId="3" r:id="rId1"/>
  </sheets>
  <definedNames>
    <definedName name="_xlnm.Print_Titles" localSheetId="0">Budget!$2:$2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35" i="3" s="1"/>
  <c r="E35" i="3" s="1"/>
  <c r="D16" i="3"/>
  <c r="D36" i="3" s="1"/>
  <c r="E36" i="3" s="1"/>
  <c r="D17" i="3"/>
  <c r="E17" i="3" s="1"/>
  <c r="D30" i="3"/>
  <c r="E32" i="3"/>
  <c r="E29" i="3"/>
  <c r="E28" i="3"/>
  <c r="E27" i="3"/>
  <c r="D18" i="3" l="1"/>
  <c r="D39" i="3" s="1"/>
  <c r="E39" i="3" s="1"/>
  <c r="D37" i="3"/>
  <c r="E37" i="3" s="1"/>
  <c r="E41" i="3" l="1"/>
  <c r="C7" i="3" s="1"/>
  <c r="C9" i="3" s="1"/>
  <c r="C11" i="3" s="1"/>
  <c r="C15" i="3" s="1"/>
  <c r="C16" i="3" l="1"/>
  <c r="E16" i="3" s="1"/>
  <c r="E15" i="3"/>
  <c r="E22" i="3" l="1"/>
  <c r="E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Gregory C Ira</author>
  </authors>
  <commentList>
    <comment ref="C11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Gregory C Ira: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This is a rather funky equation that reflects the fact that on average courses have 75% full paying, ~20% Scholarship, and 5% gratis. </t>
        </r>
      </text>
    </comment>
  </commentList>
</comments>
</file>

<file path=xl/sharedStrings.xml><?xml version="1.0" encoding="utf-8"?>
<sst xmlns="http://schemas.openxmlformats.org/spreadsheetml/2006/main" count="35" uniqueCount="32">
  <si>
    <t>REVENUE</t>
  </si>
  <si>
    <t>EXPENSES</t>
  </si>
  <si>
    <t>Cost/unit</t>
  </si>
  <si>
    <t># of units</t>
  </si>
  <si>
    <t>subtotal</t>
  </si>
  <si>
    <t>CalNat Course Cost Analysis</t>
  </si>
  <si>
    <t>Course Name:</t>
  </si>
  <si>
    <t>Scholarship</t>
  </si>
  <si>
    <t>Registration</t>
  </si>
  <si>
    <t>Gratis</t>
  </si>
  <si>
    <t>Grant Funding</t>
  </si>
  <si>
    <t>After Course</t>
  </si>
  <si>
    <t>Before Course</t>
  </si>
  <si>
    <t>During Course</t>
  </si>
  <si>
    <t>Guest Speaker Honoraria</t>
  </si>
  <si>
    <t>Guest 1</t>
  </si>
  <si>
    <t>Cost Per Student (UCANR Statewide Program Costs)</t>
  </si>
  <si>
    <t>Total Expenses</t>
  </si>
  <si>
    <t>Total Revenue</t>
  </si>
  <si>
    <t>Total Cost</t>
  </si>
  <si>
    <t>Desired Profit Margin</t>
  </si>
  <si>
    <t>Total Course Price</t>
  </si>
  <si>
    <t>Target # of Students</t>
  </si>
  <si>
    <t>Sample CalNat Course</t>
  </si>
  <si>
    <t>NET Revenue (loss)</t>
  </si>
  <si>
    <r>
      <t xml:space="preserve">Other </t>
    </r>
    <r>
      <rPr>
        <sz val="11"/>
        <rFont val="Calibri"/>
        <family val="2"/>
        <scheme val="minor"/>
      </rPr>
      <t>(participant supplies)</t>
    </r>
  </si>
  <si>
    <t>Price Per Student</t>
  </si>
  <si>
    <t xml:space="preserve">Regular/Early </t>
  </si>
  <si>
    <t>Total</t>
  </si>
  <si>
    <t>Total Estimated Revenue Need Calulations</t>
  </si>
  <si>
    <t>Instructions: only enter data in highlighted cells</t>
  </si>
  <si>
    <t>Instructor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</si>
</sst>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,##0;\(#,###,##0\)"/>
    <numFmt numFmtId="165" formatCode="_(* #,##0.00_);_(* \(\ #,##0.00\ \);_(* &quot;-&quot;??_);_(\ @_ \)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/>
    <xf numFmtId="164" fontId="3" fillId="0" borderId="0"/>
    <xf numFmtId="164" fontId="3" fillId="0" borderId="0"/>
    <xf numFmtId="0" fontId="3" fillId="0" borderId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4" fillId="0" borderId="0"/>
    <xf numFmtId="0" fontId="10" fillId="2" borderId="0" applyNumberFormat="0" applyBorder="0" applyAlignment="0" applyProtection="0"/>
    <xf numFmtId="0" fontId="1" fillId="3" borderId="0" applyNumberFormat="0" applyBorder="0" applyAlignment="0" applyProtection="0"/>
  </cellStyleXfs>
  <cellXfs count="50">
    <xf numFmtId="0" fontId="0" fillId="0" borderId="0" xfId="0"/>
    <xf numFmtId="0" fontId="9" fillId="0" borderId="0" xfId="1" applyFont="1" applyAlignment="1">
      <alignment vertical="top"/>
    </xf>
    <xf numFmtId="166" fontId="9" fillId="0" borderId="0" xfId="3" applyNumberFormat="1" applyFont="1" applyAlignment="1">
      <alignment horizontal="fill" vertical="top"/>
    </xf>
    <xf numFmtId="166" fontId="9" fillId="0" borderId="0" xfId="2" applyNumberFormat="1" applyFont="1" applyAlignment="1">
      <alignment vertical="top"/>
    </xf>
    <xf numFmtId="166" fontId="9" fillId="0" borderId="0" xfId="3" applyNumberFormat="1" applyFont="1" applyAlignment="1">
      <alignment vertical="top"/>
    </xf>
    <xf numFmtId="0" fontId="10" fillId="2" borderId="0" xfId="11" applyBorder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top"/>
    </xf>
    <xf numFmtId="0" fontId="8" fillId="0" borderId="0" xfId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9" fillId="0" borderId="0" xfId="1" applyFont="1" applyAlignment="1">
      <alignment horizontal="left" vertical="top"/>
    </xf>
    <xf numFmtId="0" fontId="11" fillId="2" borderId="0" xfId="11" applyFont="1" applyBorder="1" applyAlignment="1">
      <alignment vertical="top"/>
    </xf>
    <xf numFmtId="166" fontId="10" fillId="2" borderId="0" xfId="11" applyNumberFormat="1" applyBorder="1" applyAlignment="1">
      <alignment vertical="top"/>
    </xf>
    <xf numFmtId="0" fontId="6" fillId="3" borderId="0" xfId="12" applyFont="1" applyBorder="1"/>
    <xf numFmtId="0" fontId="0" fillId="3" borderId="0" xfId="12" applyFont="1" applyBorder="1" applyAlignment="1">
      <alignment horizontal="left" vertical="top"/>
    </xf>
    <xf numFmtId="166" fontId="1" fillId="3" borderId="0" xfId="12" applyNumberFormat="1" applyBorder="1" applyAlignment="1">
      <alignment vertical="top"/>
    </xf>
    <xf numFmtId="0" fontId="6" fillId="3" borderId="0" xfId="12" applyFont="1" applyBorder="1" applyAlignment="1">
      <alignment horizontal="left" vertical="top"/>
    </xf>
    <xf numFmtId="166" fontId="6" fillId="3" borderId="0" xfId="12" applyNumberFormat="1" applyFont="1" applyBorder="1" applyAlignment="1">
      <alignment horizontal="center"/>
    </xf>
    <xf numFmtId="166" fontId="12" fillId="2" borderId="0" xfId="11" applyNumberFormat="1" applyFont="1" applyBorder="1" applyAlignment="1">
      <alignment horizontal="center" vertical="top"/>
    </xf>
    <xf numFmtId="0" fontId="13" fillId="2" borderId="0" xfId="11" applyFont="1" applyBorder="1" applyAlignment="1">
      <alignment horizontal="left" vertical="top"/>
    </xf>
    <xf numFmtId="0" fontId="14" fillId="0" borderId="0" xfId="1" applyFont="1" applyAlignment="1">
      <alignment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11" fillId="2" borderId="0" xfId="11" applyFont="1" applyBorder="1" applyAlignment="1">
      <alignment horizontal="right" vertical="top"/>
    </xf>
    <xf numFmtId="0" fontId="12" fillId="2" borderId="0" xfId="11" applyFont="1" applyBorder="1" applyAlignment="1">
      <alignment horizontal="right" vertical="top"/>
    </xf>
    <xf numFmtId="0" fontId="6" fillId="3" borderId="0" xfId="12" applyFont="1" applyBorder="1" applyAlignment="1">
      <alignment horizontal="right"/>
    </xf>
    <xf numFmtId="0" fontId="8" fillId="0" borderId="0" xfId="1" applyFont="1" applyAlignment="1">
      <alignment horizontal="right" vertical="top"/>
    </xf>
    <xf numFmtId="0" fontId="0" fillId="3" borderId="0" xfId="12" applyFont="1" applyBorder="1" applyAlignment="1">
      <alignment horizontal="right" vertical="top"/>
    </xf>
    <xf numFmtId="0" fontId="6" fillId="3" borderId="0" xfId="12" applyFont="1" applyBorder="1" applyAlignment="1">
      <alignment horizontal="right" vertical="top"/>
    </xf>
    <xf numFmtId="0" fontId="13" fillId="2" borderId="0" xfId="11" applyFont="1" applyBorder="1" applyAlignment="1">
      <alignment horizontal="right" vertical="top"/>
    </xf>
    <xf numFmtId="8" fontId="13" fillId="2" borderId="0" xfId="11" applyNumberFormat="1" applyFont="1" applyBorder="1" applyAlignment="1">
      <alignment vertical="top"/>
    </xf>
    <xf numFmtId="0" fontId="9" fillId="4" borderId="0" xfId="1" applyFont="1" applyFill="1" applyAlignment="1">
      <alignment horizontal="right" vertical="top"/>
    </xf>
    <xf numFmtId="0" fontId="7" fillId="4" borderId="0" xfId="1" applyFont="1" applyFill="1" applyAlignment="1">
      <alignment horizontal="right" vertical="top"/>
    </xf>
    <xf numFmtId="166" fontId="9" fillId="0" borderId="0" xfId="1" applyNumberFormat="1" applyFont="1" applyAlignment="1">
      <alignment horizontal="right" vertical="top"/>
    </xf>
    <xf numFmtId="166" fontId="9" fillId="4" borderId="0" xfId="1" applyNumberFormat="1" applyFont="1" applyFill="1" applyAlignment="1">
      <alignment horizontal="right" vertical="top"/>
    </xf>
    <xf numFmtId="1" fontId="9" fillId="0" borderId="0" xfId="1" applyNumberFormat="1" applyFont="1" applyAlignment="1">
      <alignment horizontal="right" vertical="top"/>
    </xf>
    <xf numFmtId="166" fontId="6" fillId="3" borderId="0" xfId="12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 vertical="top"/>
    </xf>
    <xf numFmtId="166" fontId="0" fillId="3" borderId="0" xfId="12" applyNumberFormat="1" applyFont="1" applyBorder="1" applyAlignment="1">
      <alignment horizontal="right" vertical="top"/>
    </xf>
    <xf numFmtId="166" fontId="6" fillId="3" borderId="0" xfId="12" applyNumberFormat="1" applyFont="1" applyBorder="1" applyAlignment="1">
      <alignment horizontal="right" vertical="top"/>
    </xf>
    <xf numFmtId="166" fontId="7" fillId="4" borderId="0" xfId="1" applyNumberFormat="1" applyFont="1" applyFill="1" applyAlignment="1">
      <alignment horizontal="right" vertical="top"/>
    </xf>
    <xf numFmtId="166" fontId="7" fillId="0" borderId="0" xfId="1" applyNumberFormat="1" applyFont="1" applyAlignment="1">
      <alignment horizontal="right" vertical="top"/>
    </xf>
    <xf numFmtId="3" fontId="9" fillId="4" borderId="0" xfId="1" applyNumberFormat="1" applyFont="1" applyFill="1" applyAlignment="1">
      <alignment horizontal="right" vertical="top"/>
    </xf>
    <xf numFmtId="166" fontId="9" fillId="0" borderId="0" xfId="1" applyNumberFormat="1" applyFont="1" applyAlignment="1">
      <alignment vertical="top"/>
    </xf>
    <xf numFmtId="0" fontId="15" fillId="3" borderId="0" xfId="12" applyFont="1" applyBorder="1"/>
    <xf numFmtId="0" fontId="15" fillId="3" borderId="0" xfId="12" applyFont="1" applyBorder="1" applyAlignment="1">
      <alignment horizontal="left" vertical="top"/>
    </xf>
    <xf numFmtId="1" fontId="7" fillId="0" borderId="0" xfId="1" applyNumberFormat="1" applyFont="1" applyAlignment="1">
      <alignment horizontal="right" vertical="top"/>
    </xf>
    <xf numFmtId="166" fontId="9" fillId="4" borderId="0" xfId="1" applyNumberFormat="1" applyFont="1" applyFill="1" applyAlignment="1">
      <alignment horizontal="left" vertical="top"/>
    </xf>
    <xf numFmtId="0" fontId="16" fillId="0" borderId="0" xfId="1" applyFont="1" applyAlignment="1">
      <alignment vertical="top"/>
    </xf>
    <xf numFmtId="0" fontId="17" fillId="2" borderId="0" xfId="11" applyFont="1" applyBorder="1" applyAlignment="1">
      <alignment horizontal="left" vertical="top"/>
    </xf>
  </cellXfs>
  <cellStyles count="13">
    <cellStyle name="40% - Accent5" xfId="12" builtinId="47"/>
    <cellStyle name="Accent5" xfId="11" builtinId="45"/>
    <cellStyle name="Comma 159" xfId="6" xr:uid="{00000000-0005-0000-0000-000002000000}"/>
    <cellStyle name="Comma 2" xfId="9" xr:uid="{00000000-0005-0000-0000-000003000000}"/>
    <cellStyle name="Currency 2" xfId="7" xr:uid="{00000000-0005-0000-0000-000004000000}"/>
    <cellStyle name="Currency 5" xfId="5" xr:uid="{00000000-0005-0000-0000-000005000000}"/>
    <cellStyle name="FRxAmtStyle" xfId="2" xr:uid="{00000000-0005-0000-0000-000006000000}"/>
    <cellStyle name="FRxAmtStyle 2" xfId="3" xr:uid="{00000000-0005-0000-0000-000007000000}"/>
    <cellStyle name="Normal" xfId="0" builtinId="0"/>
    <cellStyle name="Normal 106" xfId="4" xr:uid="{00000000-0005-0000-0000-000009000000}"/>
    <cellStyle name="Normal 2" xfId="1" xr:uid="{00000000-0005-0000-0000-00000A000000}"/>
    <cellStyle name="Normal 3" xfId="10" xr:uid="{00000000-0005-0000-0000-00000B000000}"/>
    <cellStyle name="Normal 5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F43"/>
  <sheetViews>
    <sheetView tabSelected="1" zoomScaleNormal="100" zoomScaleSheetLayoutView="70" workbookViewId="0">
      <selection activeCell="J11" sqref="J11"/>
    </sheetView>
  </sheetViews>
  <sheetFormatPr baseColWidth="10" defaultColWidth="8.83203125" defaultRowHeight="15" x14ac:dyDescent="0.2"/>
  <cols>
    <col min="1" max="1" width="4.6640625" style="1" customWidth="1"/>
    <col min="2" max="2" width="23.5" style="1" customWidth="1"/>
    <col min="3" max="3" width="14.6640625" style="7" customWidth="1"/>
    <col min="4" max="4" width="8.1640625" style="7" customWidth="1"/>
    <col min="5" max="5" width="14.83203125" style="3" customWidth="1"/>
    <col min="6" max="247" width="9.1640625" style="1"/>
    <col min="248" max="248" width="26.83203125" style="1" customWidth="1"/>
    <col min="249" max="249" width="8.6640625" style="1" customWidth="1"/>
    <col min="250" max="252" width="12.6640625" style="1" customWidth="1"/>
    <col min="253" max="253" width="14" style="1" customWidth="1"/>
    <col min="254" max="255" width="12.6640625" style="1" customWidth="1"/>
    <col min="256" max="256" width="4.1640625" style="1" customWidth="1"/>
    <col min="257" max="257" width="90.33203125" style="1" bestFit="1" customWidth="1"/>
    <col min="258" max="503" width="9.1640625" style="1"/>
    <col min="504" max="504" width="26.83203125" style="1" customWidth="1"/>
    <col min="505" max="505" width="8.6640625" style="1" customWidth="1"/>
    <col min="506" max="508" width="12.6640625" style="1" customWidth="1"/>
    <col min="509" max="509" width="14" style="1" customWidth="1"/>
    <col min="510" max="511" width="12.6640625" style="1" customWidth="1"/>
    <col min="512" max="512" width="4.1640625" style="1" customWidth="1"/>
    <col min="513" max="513" width="90.33203125" style="1" bestFit="1" customWidth="1"/>
    <col min="514" max="759" width="9.1640625" style="1"/>
    <col min="760" max="760" width="26.83203125" style="1" customWidth="1"/>
    <col min="761" max="761" width="8.6640625" style="1" customWidth="1"/>
    <col min="762" max="764" width="12.6640625" style="1" customWidth="1"/>
    <col min="765" max="765" width="14" style="1" customWidth="1"/>
    <col min="766" max="767" width="12.6640625" style="1" customWidth="1"/>
    <col min="768" max="768" width="4.1640625" style="1" customWidth="1"/>
    <col min="769" max="769" width="90.33203125" style="1" bestFit="1" customWidth="1"/>
    <col min="770" max="1015" width="9.1640625" style="1"/>
    <col min="1016" max="1016" width="26.83203125" style="1" customWidth="1"/>
    <col min="1017" max="1017" width="8.6640625" style="1" customWidth="1"/>
    <col min="1018" max="1020" width="12.6640625" style="1" customWidth="1"/>
    <col min="1021" max="1021" width="14" style="1" customWidth="1"/>
    <col min="1022" max="1023" width="12.6640625" style="1" customWidth="1"/>
    <col min="1024" max="1024" width="4.1640625" style="1" customWidth="1"/>
    <col min="1025" max="1025" width="90.33203125" style="1" bestFit="1" customWidth="1"/>
    <col min="1026" max="1271" width="9.1640625" style="1"/>
    <col min="1272" max="1272" width="26.83203125" style="1" customWidth="1"/>
    <col min="1273" max="1273" width="8.6640625" style="1" customWidth="1"/>
    <col min="1274" max="1276" width="12.6640625" style="1" customWidth="1"/>
    <col min="1277" max="1277" width="14" style="1" customWidth="1"/>
    <col min="1278" max="1279" width="12.6640625" style="1" customWidth="1"/>
    <col min="1280" max="1280" width="4.1640625" style="1" customWidth="1"/>
    <col min="1281" max="1281" width="90.33203125" style="1" bestFit="1" customWidth="1"/>
    <col min="1282" max="1527" width="9.1640625" style="1"/>
    <col min="1528" max="1528" width="26.83203125" style="1" customWidth="1"/>
    <col min="1529" max="1529" width="8.6640625" style="1" customWidth="1"/>
    <col min="1530" max="1532" width="12.6640625" style="1" customWidth="1"/>
    <col min="1533" max="1533" width="14" style="1" customWidth="1"/>
    <col min="1534" max="1535" width="12.6640625" style="1" customWidth="1"/>
    <col min="1536" max="1536" width="4.1640625" style="1" customWidth="1"/>
    <col min="1537" max="1537" width="90.33203125" style="1" bestFit="1" customWidth="1"/>
    <col min="1538" max="1783" width="9.1640625" style="1"/>
    <col min="1784" max="1784" width="26.83203125" style="1" customWidth="1"/>
    <col min="1785" max="1785" width="8.6640625" style="1" customWidth="1"/>
    <col min="1786" max="1788" width="12.6640625" style="1" customWidth="1"/>
    <col min="1789" max="1789" width="14" style="1" customWidth="1"/>
    <col min="1790" max="1791" width="12.6640625" style="1" customWidth="1"/>
    <col min="1792" max="1792" width="4.1640625" style="1" customWidth="1"/>
    <col min="1793" max="1793" width="90.33203125" style="1" bestFit="1" customWidth="1"/>
    <col min="1794" max="2039" width="9.1640625" style="1"/>
    <col min="2040" max="2040" width="26.83203125" style="1" customWidth="1"/>
    <col min="2041" max="2041" width="8.6640625" style="1" customWidth="1"/>
    <col min="2042" max="2044" width="12.6640625" style="1" customWidth="1"/>
    <col min="2045" max="2045" width="14" style="1" customWidth="1"/>
    <col min="2046" max="2047" width="12.6640625" style="1" customWidth="1"/>
    <col min="2048" max="2048" width="4.1640625" style="1" customWidth="1"/>
    <col min="2049" max="2049" width="90.33203125" style="1" bestFit="1" customWidth="1"/>
    <col min="2050" max="2295" width="9.1640625" style="1"/>
    <col min="2296" max="2296" width="26.83203125" style="1" customWidth="1"/>
    <col min="2297" max="2297" width="8.6640625" style="1" customWidth="1"/>
    <col min="2298" max="2300" width="12.6640625" style="1" customWidth="1"/>
    <col min="2301" max="2301" width="14" style="1" customWidth="1"/>
    <col min="2302" max="2303" width="12.6640625" style="1" customWidth="1"/>
    <col min="2304" max="2304" width="4.1640625" style="1" customWidth="1"/>
    <col min="2305" max="2305" width="90.33203125" style="1" bestFit="1" customWidth="1"/>
    <col min="2306" max="2551" width="9.1640625" style="1"/>
    <col min="2552" max="2552" width="26.83203125" style="1" customWidth="1"/>
    <col min="2553" max="2553" width="8.6640625" style="1" customWidth="1"/>
    <col min="2554" max="2556" width="12.6640625" style="1" customWidth="1"/>
    <col min="2557" max="2557" width="14" style="1" customWidth="1"/>
    <col min="2558" max="2559" width="12.6640625" style="1" customWidth="1"/>
    <col min="2560" max="2560" width="4.1640625" style="1" customWidth="1"/>
    <col min="2561" max="2561" width="90.33203125" style="1" bestFit="1" customWidth="1"/>
    <col min="2562" max="2807" width="9.1640625" style="1"/>
    <col min="2808" max="2808" width="26.83203125" style="1" customWidth="1"/>
    <col min="2809" max="2809" width="8.6640625" style="1" customWidth="1"/>
    <col min="2810" max="2812" width="12.6640625" style="1" customWidth="1"/>
    <col min="2813" max="2813" width="14" style="1" customWidth="1"/>
    <col min="2814" max="2815" width="12.6640625" style="1" customWidth="1"/>
    <col min="2816" max="2816" width="4.1640625" style="1" customWidth="1"/>
    <col min="2817" max="2817" width="90.33203125" style="1" bestFit="1" customWidth="1"/>
    <col min="2818" max="3063" width="9.1640625" style="1"/>
    <col min="3064" max="3064" width="26.83203125" style="1" customWidth="1"/>
    <col min="3065" max="3065" width="8.6640625" style="1" customWidth="1"/>
    <col min="3066" max="3068" width="12.6640625" style="1" customWidth="1"/>
    <col min="3069" max="3069" width="14" style="1" customWidth="1"/>
    <col min="3070" max="3071" width="12.6640625" style="1" customWidth="1"/>
    <col min="3072" max="3072" width="4.1640625" style="1" customWidth="1"/>
    <col min="3073" max="3073" width="90.33203125" style="1" bestFit="1" customWidth="1"/>
    <col min="3074" max="3319" width="9.1640625" style="1"/>
    <col min="3320" max="3320" width="26.83203125" style="1" customWidth="1"/>
    <col min="3321" max="3321" width="8.6640625" style="1" customWidth="1"/>
    <col min="3322" max="3324" width="12.6640625" style="1" customWidth="1"/>
    <col min="3325" max="3325" width="14" style="1" customWidth="1"/>
    <col min="3326" max="3327" width="12.6640625" style="1" customWidth="1"/>
    <col min="3328" max="3328" width="4.1640625" style="1" customWidth="1"/>
    <col min="3329" max="3329" width="90.33203125" style="1" bestFit="1" customWidth="1"/>
    <col min="3330" max="3575" width="9.1640625" style="1"/>
    <col min="3576" max="3576" width="26.83203125" style="1" customWidth="1"/>
    <col min="3577" max="3577" width="8.6640625" style="1" customWidth="1"/>
    <col min="3578" max="3580" width="12.6640625" style="1" customWidth="1"/>
    <col min="3581" max="3581" width="14" style="1" customWidth="1"/>
    <col min="3582" max="3583" width="12.6640625" style="1" customWidth="1"/>
    <col min="3584" max="3584" width="4.1640625" style="1" customWidth="1"/>
    <col min="3585" max="3585" width="90.33203125" style="1" bestFit="1" customWidth="1"/>
    <col min="3586" max="3831" width="9.1640625" style="1"/>
    <col min="3832" max="3832" width="26.83203125" style="1" customWidth="1"/>
    <col min="3833" max="3833" width="8.6640625" style="1" customWidth="1"/>
    <col min="3834" max="3836" width="12.6640625" style="1" customWidth="1"/>
    <col min="3837" max="3837" width="14" style="1" customWidth="1"/>
    <col min="3838" max="3839" width="12.6640625" style="1" customWidth="1"/>
    <col min="3840" max="3840" width="4.1640625" style="1" customWidth="1"/>
    <col min="3841" max="3841" width="90.33203125" style="1" bestFit="1" customWidth="1"/>
    <col min="3842" max="4087" width="9.1640625" style="1"/>
    <col min="4088" max="4088" width="26.83203125" style="1" customWidth="1"/>
    <col min="4089" max="4089" width="8.6640625" style="1" customWidth="1"/>
    <col min="4090" max="4092" width="12.6640625" style="1" customWidth="1"/>
    <col min="4093" max="4093" width="14" style="1" customWidth="1"/>
    <col min="4094" max="4095" width="12.6640625" style="1" customWidth="1"/>
    <col min="4096" max="4096" width="4.1640625" style="1" customWidth="1"/>
    <col min="4097" max="4097" width="90.33203125" style="1" bestFit="1" customWidth="1"/>
    <col min="4098" max="4343" width="9.1640625" style="1"/>
    <col min="4344" max="4344" width="26.83203125" style="1" customWidth="1"/>
    <col min="4345" max="4345" width="8.6640625" style="1" customWidth="1"/>
    <col min="4346" max="4348" width="12.6640625" style="1" customWidth="1"/>
    <col min="4349" max="4349" width="14" style="1" customWidth="1"/>
    <col min="4350" max="4351" width="12.6640625" style="1" customWidth="1"/>
    <col min="4352" max="4352" width="4.1640625" style="1" customWidth="1"/>
    <col min="4353" max="4353" width="90.33203125" style="1" bestFit="1" customWidth="1"/>
    <col min="4354" max="4599" width="9.1640625" style="1"/>
    <col min="4600" max="4600" width="26.83203125" style="1" customWidth="1"/>
    <col min="4601" max="4601" width="8.6640625" style="1" customWidth="1"/>
    <col min="4602" max="4604" width="12.6640625" style="1" customWidth="1"/>
    <col min="4605" max="4605" width="14" style="1" customWidth="1"/>
    <col min="4606" max="4607" width="12.6640625" style="1" customWidth="1"/>
    <col min="4608" max="4608" width="4.1640625" style="1" customWidth="1"/>
    <col min="4609" max="4609" width="90.33203125" style="1" bestFit="1" customWidth="1"/>
    <col min="4610" max="4855" width="9.1640625" style="1"/>
    <col min="4856" max="4856" width="26.83203125" style="1" customWidth="1"/>
    <col min="4857" max="4857" width="8.6640625" style="1" customWidth="1"/>
    <col min="4858" max="4860" width="12.6640625" style="1" customWidth="1"/>
    <col min="4861" max="4861" width="14" style="1" customWidth="1"/>
    <col min="4862" max="4863" width="12.6640625" style="1" customWidth="1"/>
    <col min="4864" max="4864" width="4.1640625" style="1" customWidth="1"/>
    <col min="4865" max="4865" width="90.33203125" style="1" bestFit="1" customWidth="1"/>
    <col min="4866" max="5111" width="9.1640625" style="1"/>
    <col min="5112" max="5112" width="26.83203125" style="1" customWidth="1"/>
    <col min="5113" max="5113" width="8.6640625" style="1" customWidth="1"/>
    <col min="5114" max="5116" width="12.6640625" style="1" customWidth="1"/>
    <col min="5117" max="5117" width="14" style="1" customWidth="1"/>
    <col min="5118" max="5119" width="12.6640625" style="1" customWidth="1"/>
    <col min="5120" max="5120" width="4.1640625" style="1" customWidth="1"/>
    <col min="5121" max="5121" width="90.33203125" style="1" bestFit="1" customWidth="1"/>
    <col min="5122" max="5367" width="9.1640625" style="1"/>
    <col min="5368" max="5368" width="26.83203125" style="1" customWidth="1"/>
    <col min="5369" max="5369" width="8.6640625" style="1" customWidth="1"/>
    <col min="5370" max="5372" width="12.6640625" style="1" customWidth="1"/>
    <col min="5373" max="5373" width="14" style="1" customWidth="1"/>
    <col min="5374" max="5375" width="12.6640625" style="1" customWidth="1"/>
    <col min="5376" max="5376" width="4.1640625" style="1" customWidth="1"/>
    <col min="5377" max="5377" width="90.33203125" style="1" bestFit="1" customWidth="1"/>
    <col min="5378" max="5623" width="9.1640625" style="1"/>
    <col min="5624" max="5624" width="26.83203125" style="1" customWidth="1"/>
    <col min="5625" max="5625" width="8.6640625" style="1" customWidth="1"/>
    <col min="5626" max="5628" width="12.6640625" style="1" customWidth="1"/>
    <col min="5629" max="5629" width="14" style="1" customWidth="1"/>
    <col min="5630" max="5631" width="12.6640625" style="1" customWidth="1"/>
    <col min="5632" max="5632" width="4.1640625" style="1" customWidth="1"/>
    <col min="5633" max="5633" width="90.33203125" style="1" bestFit="1" customWidth="1"/>
    <col min="5634" max="5879" width="9.1640625" style="1"/>
    <col min="5880" max="5880" width="26.83203125" style="1" customWidth="1"/>
    <col min="5881" max="5881" width="8.6640625" style="1" customWidth="1"/>
    <col min="5882" max="5884" width="12.6640625" style="1" customWidth="1"/>
    <col min="5885" max="5885" width="14" style="1" customWidth="1"/>
    <col min="5886" max="5887" width="12.6640625" style="1" customWidth="1"/>
    <col min="5888" max="5888" width="4.1640625" style="1" customWidth="1"/>
    <col min="5889" max="5889" width="90.33203125" style="1" bestFit="1" customWidth="1"/>
    <col min="5890" max="6135" width="9.1640625" style="1"/>
    <col min="6136" max="6136" width="26.83203125" style="1" customWidth="1"/>
    <col min="6137" max="6137" width="8.6640625" style="1" customWidth="1"/>
    <col min="6138" max="6140" width="12.6640625" style="1" customWidth="1"/>
    <col min="6141" max="6141" width="14" style="1" customWidth="1"/>
    <col min="6142" max="6143" width="12.6640625" style="1" customWidth="1"/>
    <col min="6144" max="6144" width="4.1640625" style="1" customWidth="1"/>
    <col min="6145" max="6145" width="90.33203125" style="1" bestFit="1" customWidth="1"/>
    <col min="6146" max="6391" width="9.1640625" style="1"/>
    <col min="6392" max="6392" width="26.83203125" style="1" customWidth="1"/>
    <col min="6393" max="6393" width="8.6640625" style="1" customWidth="1"/>
    <col min="6394" max="6396" width="12.6640625" style="1" customWidth="1"/>
    <col min="6397" max="6397" width="14" style="1" customWidth="1"/>
    <col min="6398" max="6399" width="12.6640625" style="1" customWidth="1"/>
    <col min="6400" max="6400" width="4.1640625" style="1" customWidth="1"/>
    <col min="6401" max="6401" width="90.33203125" style="1" bestFit="1" customWidth="1"/>
    <col min="6402" max="6647" width="9.1640625" style="1"/>
    <col min="6648" max="6648" width="26.83203125" style="1" customWidth="1"/>
    <col min="6649" max="6649" width="8.6640625" style="1" customWidth="1"/>
    <col min="6650" max="6652" width="12.6640625" style="1" customWidth="1"/>
    <col min="6653" max="6653" width="14" style="1" customWidth="1"/>
    <col min="6654" max="6655" width="12.6640625" style="1" customWidth="1"/>
    <col min="6656" max="6656" width="4.1640625" style="1" customWidth="1"/>
    <col min="6657" max="6657" width="90.33203125" style="1" bestFit="1" customWidth="1"/>
    <col min="6658" max="6903" width="9.1640625" style="1"/>
    <col min="6904" max="6904" width="26.83203125" style="1" customWidth="1"/>
    <col min="6905" max="6905" width="8.6640625" style="1" customWidth="1"/>
    <col min="6906" max="6908" width="12.6640625" style="1" customWidth="1"/>
    <col min="6909" max="6909" width="14" style="1" customWidth="1"/>
    <col min="6910" max="6911" width="12.6640625" style="1" customWidth="1"/>
    <col min="6912" max="6912" width="4.1640625" style="1" customWidth="1"/>
    <col min="6913" max="6913" width="90.33203125" style="1" bestFit="1" customWidth="1"/>
    <col min="6914" max="7159" width="9.1640625" style="1"/>
    <col min="7160" max="7160" width="26.83203125" style="1" customWidth="1"/>
    <col min="7161" max="7161" width="8.6640625" style="1" customWidth="1"/>
    <col min="7162" max="7164" width="12.6640625" style="1" customWidth="1"/>
    <col min="7165" max="7165" width="14" style="1" customWidth="1"/>
    <col min="7166" max="7167" width="12.6640625" style="1" customWidth="1"/>
    <col min="7168" max="7168" width="4.1640625" style="1" customWidth="1"/>
    <col min="7169" max="7169" width="90.33203125" style="1" bestFit="1" customWidth="1"/>
    <col min="7170" max="7415" width="9.1640625" style="1"/>
    <col min="7416" max="7416" width="26.83203125" style="1" customWidth="1"/>
    <col min="7417" max="7417" width="8.6640625" style="1" customWidth="1"/>
    <col min="7418" max="7420" width="12.6640625" style="1" customWidth="1"/>
    <col min="7421" max="7421" width="14" style="1" customWidth="1"/>
    <col min="7422" max="7423" width="12.6640625" style="1" customWidth="1"/>
    <col min="7424" max="7424" width="4.1640625" style="1" customWidth="1"/>
    <col min="7425" max="7425" width="90.33203125" style="1" bestFit="1" customWidth="1"/>
    <col min="7426" max="7671" width="9.1640625" style="1"/>
    <col min="7672" max="7672" width="26.83203125" style="1" customWidth="1"/>
    <col min="7673" max="7673" width="8.6640625" style="1" customWidth="1"/>
    <col min="7674" max="7676" width="12.6640625" style="1" customWidth="1"/>
    <col min="7677" max="7677" width="14" style="1" customWidth="1"/>
    <col min="7678" max="7679" width="12.6640625" style="1" customWidth="1"/>
    <col min="7680" max="7680" width="4.1640625" style="1" customWidth="1"/>
    <col min="7681" max="7681" width="90.33203125" style="1" bestFit="1" customWidth="1"/>
    <col min="7682" max="7927" width="9.1640625" style="1"/>
    <col min="7928" max="7928" width="26.83203125" style="1" customWidth="1"/>
    <col min="7929" max="7929" width="8.6640625" style="1" customWidth="1"/>
    <col min="7930" max="7932" width="12.6640625" style="1" customWidth="1"/>
    <col min="7933" max="7933" width="14" style="1" customWidth="1"/>
    <col min="7934" max="7935" width="12.6640625" style="1" customWidth="1"/>
    <col min="7936" max="7936" width="4.1640625" style="1" customWidth="1"/>
    <col min="7937" max="7937" width="90.33203125" style="1" bestFit="1" customWidth="1"/>
    <col min="7938" max="8183" width="9.1640625" style="1"/>
    <col min="8184" max="8184" width="26.83203125" style="1" customWidth="1"/>
    <col min="8185" max="8185" width="8.6640625" style="1" customWidth="1"/>
    <col min="8186" max="8188" width="12.6640625" style="1" customWidth="1"/>
    <col min="8189" max="8189" width="14" style="1" customWidth="1"/>
    <col min="8190" max="8191" width="12.6640625" style="1" customWidth="1"/>
    <col min="8192" max="8192" width="4.1640625" style="1" customWidth="1"/>
    <col min="8193" max="8193" width="90.33203125" style="1" bestFit="1" customWidth="1"/>
    <col min="8194" max="8439" width="9.1640625" style="1"/>
    <col min="8440" max="8440" width="26.83203125" style="1" customWidth="1"/>
    <col min="8441" max="8441" width="8.6640625" style="1" customWidth="1"/>
    <col min="8442" max="8444" width="12.6640625" style="1" customWidth="1"/>
    <col min="8445" max="8445" width="14" style="1" customWidth="1"/>
    <col min="8446" max="8447" width="12.6640625" style="1" customWidth="1"/>
    <col min="8448" max="8448" width="4.1640625" style="1" customWidth="1"/>
    <col min="8449" max="8449" width="90.33203125" style="1" bestFit="1" customWidth="1"/>
    <col min="8450" max="8695" width="9.1640625" style="1"/>
    <col min="8696" max="8696" width="26.83203125" style="1" customWidth="1"/>
    <col min="8697" max="8697" width="8.6640625" style="1" customWidth="1"/>
    <col min="8698" max="8700" width="12.6640625" style="1" customWidth="1"/>
    <col min="8701" max="8701" width="14" style="1" customWidth="1"/>
    <col min="8702" max="8703" width="12.6640625" style="1" customWidth="1"/>
    <col min="8704" max="8704" width="4.1640625" style="1" customWidth="1"/>
    <col min="8705" max="8705" width="90.33203125" style="1" bestFit="1" customWidth="1"/>
    <col min="8706" max="8951" width="9.1640625" style="1"/>
    <col min="8952" max="8952" width="26.83203125" style="1" customWidth="1"/>
    <col min="8953" max="8953" width="8.6640625" style="1" customWidth="1"/>
    <col min="8954" max="8956" width="12.6640625" style="1" customWidth="1"/>
    <col min="8957" max="8957" width="14" style="1" customWidth="1"/>
    <col min="8958" max="8959" width="12.6640625" style="1" customWidth="1"/>
    <col min="8960" max="8960" width="4.1640625" style="1" customWidth="1"/>
    <col min="8961" max="8961" width="90.33203125" style="1" bestFit="1" customWidth="1"/>
    <col min="8962" max="9207" width="9.1640625" style="1"/>
    <col min="9208" max="9208" width="26.83203125" style="1" customWidth="1"/>
    <col min="9209" max="9209" width="8.6640625" style="1" customWidth="1"/>
    <col min="9210" max="9212" width="12.6640625" style="1" customWidth="1"/>
    <col min="9213" max="9213" width="14" style="1" customWidth="1"/>
    <col min="9214" max="9215" width="12.6640625" style="1" customWidth="1"/>
    <col min="9216" max="9216" width="4.1640625" style="1" customWidth="1"/>
    <col min="9217" max="9217" width="90.33203125" style="1" bestFit="1" customWidth="1"/>
    <col min="9218" max="9463" width="9.1640625" style="1"/>
    <col min="9464" max="9464" width="26.83203125" style="1" customWidth="1"/>
    <col min="9465" max="9465" width="8.6640625" style="1" customWidth="1"/>
    <col min="9466" max="9468" width="12.6640625" style="1" customWidth="1"/>
    <col min="9469" max="9469" width="14" style="1" customWidth="1"/>
    <col min="9470" max="9471" width="12.6640625" style="1" customWidth="1"/>
    <col min="9472" max="9472" width="4.1640625" style="1" customWidth="1"/>
    <col min="9473" max="9473" width="90.33203125" style="1" bestFit="1" customWidth="1"/>
    <col min="9474" max="9719" width="9.1640625" style="1"/>
    <col min="9720" max="9720" width="26.83203125" style="1" customWidth="1"/>
    <col min="9721" max="9721" width="8.6640625" style="1" customWidth="1"/>
    <col min="9722" max="9724" width="12.6640625" style="1" customWidth="1"/>
    <col min="9725" max="9725" width="14" style="1" customWidth="1"/>
    <col min="9726" max="9727" width="12.6640625" style="1" customWidth="1"/>
    <col min="9728" max="9728" width="4.1640625" style="1" customWidth="1"/>
    <col min="9729" max="9729" width="90.33203125" style="1" bestFit="1" customWidth="1"/>
    <col min="9730" max="9975" width="9.1640625" style="1"/>
    <col min="9976" max="9976" width="26.83203125" style="1" customWidth="1"/>
    <col min="9977" max="9977" width="8.6640625" style="1" customWidth="1"/>
    <col min="9978" max="9980" width="12.6640625" style="1" customWidth="1"/>
    <col min="9981" max="9981" width="14" style="1" customWidth="1"/>
    <col min="9982" max="9983" width="12.6640625" style="1" customWidth="1"/>
    <col min="9984" max="9984" width="4.1640625" style="1" customWidth="1"/>
    <col min="9985" max="9985" width="90.33203125" style="1" bestFit="1" customWidth="1"/>
    <col min="9986" max="10231" width="9.1640625" style="1"/>
    <col min="10232" max="10232" width="26.83203125" style="1" customWidth="1"/>
    <col min="10233" max="10233" width="8.6640625" style="1" customWidth="1"/>
    <col min="10234" max="10236" width="12.6640625" style="1" customWidth="1"/>
    <col min="10237" max="10237" width="14" style="1" customWidth="1"/>
    <col min="10238" max="10239" width="12.6640625" style="1" customWidth="1"/>
    <col min="10240" max="10240" width="4.1640625" style="1" customWidth="1"/>
    <col min="10241" max="10241" width="90.33203125" style="1" bestFit="1" customWidth="1"/>
    <col min="10242" max="10487" width="9.1640625" style="1"/>
    <col min="10488" max="10488" width="26.83203125" style="1" customWidth="1"/>
    <col min="10489" max="10489" width="8.6640625" style="1" customWidth="1"/>
    <col min="10490" max="10492" width="12.6640625" style="1" customWidth="1"/>
    <col min="10493" max="10493" width="14" style="1" customWidth="1"/>
    <col min="10494" max="10495" width="12.6640625" style="1" customWidth="1"/>
    <col min="10496" max="10496" width="4.1640625" style="1" customWidth="1"/>
    <col min="10497" max="10497" width="90.33203125" style="1" bestFit="1" customWidth="1"/>
    <col min="10498" max="10743" width="9.1640625" style="1"/>
    <col min="10744" max="10744" width="26.83203125" style="1" customWidth="1"/>
    <col min="10745" max="10745" width="8.6640625" style="1" customWidth="1"/>
    <col min="10746" max="10748" width="12.6640625" style="1" customWidth="1"/>
    <col min="10749" max="10749" width="14" style="1" customWidth="1"/>
    <col min="10750" max="10751" width="12.6640625" style="1" customWidth="1"/>
    <col min="10752" max="10752" width="4.1640625" style="1" customWidth="1"/>
    <col min="10753" max="10753" width="90.33203125" style="1" bestFit="1" customWidth="1"/>
    <col min="10754" max="10999" width="9.1640625" style="1"/>
    <col min="11000" max="11000" width="26.83203125" style="1" customWidth="1"/>
    <col min="11001" max="11001" width="8.6640625" style="1" customWidth="1"/>
    <col min="11002" max="11004" width="12.6640625" style="1" customWidth="1"/>
    <col min="11005" max="11005" width="14" style="1" customWidth="1"/>
    <col min="11006" max="11007" width="12.6640625" style="1" customWidth="1"/>
    <col min="11008" max="11008" width="4.1640625" style="1" customWidth="1"/>
    <col min="11009" max="11009" width="90.33203125" style="1" bestFit="1" customWidth="1"/>
    <col min="11010" max="11255" width="9.1640625" style="1"/>
    <col min="11256" max="11256" width="26.83203125" style="1" customWidth="1"/>
    <col min="11257" max="11257" width="8.6640625" style="1" customWidth="1"/>
    <col min="11258" max="11260" width="12.6640625" style="1" customWidth="1"/>
    <col min="11261" max="11261" width="14" style="1" customWidth="1"/>
    <col min="11262" max="11263" width="12.6640625" style="1" customWidth="1"/>
    <col min="11264" max="11264" width="4.1640625" style="1" customWidth="1"/>
    <col min="11265" max="11265" width="90.33203125" style="1" bestFit="1" customWidth="1"/>
    <col min="11266" max="11511" width="9.1640625" style="1"/>
    <col min="11512" max="11512" width="26.83203125" style="1" customWidth="1"/>
    <col min="11513" max="11513" width="8.6640625" style="1" customWidth="1"/>
    <col min="11514" max="11516" width="12.6640625" style="1" customWidth="1"/>
    <col min="11517" max="11517" width="14" style="1" customWidth="1"/>
    <col min="11518" max="11519" width="12.6640625" style="1" customWidth="1"/>
    <col min="11520" max="11520" width="4.1640625" style="1" customWidth="1"/>
    <col min="11521" max="11521" width="90.33203125" style="1" bestFit="1" customWidth="1"/>
    <col min="11522" max="11767" width="9.1640625" style="1"/>
    <col min="11768" max="11768" width="26.83203125" style="1" customWidth="1"/>
    <col min="11769" max="11769" width="8.6640625" style="1" customWidth="1"/>
    <col min="11770" max="11772" width="12.6640625" style="1" customWidth="1"/>
    <col min="11773" max="11773" width="14" style="1" customWidth="1"/>
    <col min="11774" max="11775" width="12.6640625" style="1" customWidth="1"/>
    <col min="11776" max="11776" width="4.1640625" style="1" customWidth="1"/>
    <col min="11777" max="11777" width="90.33203125" style="1" bestFit="1" customWidth="1"/>
    <col min="11778" max="12023" width="9.1640625" style="1"/>
    <col min="12024" max="12024" width="26.83203125" style="1" customWidth="1"/>
    <col min="12025" max="12025" width="8.6640625" style="1" customWidth="1"/>
    <col min="12026" max="12028" width="12.6640625" style="1" customWidth="1"/>
    <col min="12029" max="12029" width="14" style="1" customWidth="1"/>
    <col min="12030" max="12031" width="12.6640625" style="1" customWidth="1"/>
    <col min="12032" max="12032" width="4.1640625" style="1" customWidth="1"/>
    <col min="12033" max="12033" width="90.33203125" style="1" bestFit="1" customWidth="1"/>
    <col min="12034" max="12279" width="9.1640625" style="1"/>
    <col min="12280" max="12280" width="26.83203125" style="1" customWidth="1"/>
    <col min="12281" max="12281" width="8.6640625" style="1" customWidth="1"/>
    <col min="12282" max="12284" width="12.6640625" style="1" customWidth="1"/>
    <col min="12285" max="12285" width="14" style="1" customWidth="1"/>
    <col min="12286" max="12287" width="12.6640625" style="1" customWidth="1"/>
    <col min="12288" max="12288" width="4.1640625" style="1" customWidth="1"/>
    <col min="12289" max="12289" width="90.33203125" style="1" bestFit="1" customWidth="1"/>
    <col min="12290" max="12535" width="9.1640625" style="1"/>
    <col min="12536" max="12536" width="26.83203125" style="1" customWidth="1"/>
    <col min="12537" max="12537" width="8.6640625" style="1" customWidth="1"/>
    <col min="12538" max="12540" width="12.6640625" style="1" customWidth="1"/>
    <col min="12541" max="12541" width="14" style="1" customWidth="1"/>
    <col min="12542" max="12543" width="12.6640625" style="1" customWidth="1"/>
    <col min="12544" max="12544" width="4.1640625" style="1" customWidth="1"/>
    <col min="12545" max="12545" width="90.33203125" style="1" bestFit="1" customWidth="1"/>
    <col min="12546" max="12791" width="9.1640625" style="1"/>
    <col min="12792" max="12792" width="26.83203125" style="1" customWidth="1"/>
    <col min="12793" max="12793" width="8.6640625" style="1" customWidth="1"/>
    <col min="12794" max="12796" width="12.6640625" style="1" customWidth="1"/>
    <col min="12797" max="12797" width="14" style="1" customWidth="1"/>
    <col min="12798" max="12799" width="12.6640625" style="1" customWidth="1"/>
    <col min="12800" max="12800" width="4.1640625" style="1" customWidth="1"/>
    <col min="12801" max="12801" width="90.33203125" style="1" bestFit="1" customWidth="1"/>
    <col min="12802" max="13047" width="9.1640625" style="1"/>
    <col min="13048" max="13048" width="26.83203125" style="1" customWidth="1"/>
    <col min="13049" max="13049" width="8.6640625" style="1" customWidth="1"/>
    <col min="13050" max="13052" width="12.6640625" style="1" customWidth="1"/>
    <col min="13053" max="13053" width="14" style="1" customWidth="1"/>
    <col min="13054" max="13055" width="12.6640625" style="1" customWidth="1"/>
    <col min="13056" max="13056" width="4.1640625" style="1" customWidth="1"/>
    <col min="13057" max="13057" width="90.33203125" style="1" bestFit="1" customWidth="1"/>
    <col min="13058" max="13303" width="9.1640625" style="1"/>
    <col min="13304" max="13304" width="26.83203125" style="1" customWidth="1"/>
    <col min="13305" max="13305" width="8.6640625" style="1" customWidth="1"/>
    <col min="13306" max="13308" width="12.6640625" style="1" customWidth="1"/>
    <col min="13309" max="13309" width="14" style="1" customWidth="1"/>
    <col min="13310" max="13311" width="12.6640625" style="1" customWidth="1"/>
    <col min="13312" max="13312" width="4.1640625" style="1" customWidth="1"/>
    <col min="13313" max="13313" width="90.33203125" style="1" bestFit="1" customWidth="1"/>
    <col min="13314" max="13559" width="9.1640625" style="1"/>
    <col min="13560" max="13560" width="26.83203125" style="1" customWidth="1"/>
    <col min="13561" max="13561" width="8.6640625" style="1" customWidth="1"/>
    <col min="13562" max="13564" width="12.6640625" style="1" customWidth="1"/>
    <col min="13565" max="13565" width="14" style="1" customWidth="1"/>
    <col min="13566" max="13567" width="12.6640625" style="1" customWidth="1"/>
    <col min="13568" max="13568" width="4.1640625" style="1" customWidth="1"/>
    <col min="13569" max="13569" width="90.33203125" style="1" bestFit="1" customWidth="1"/>
    <col min="13570" max="13815" width="9.1640625" style="1"/>
    <col min="13816" max="13816" width="26.83203125" style="1" customWidth="1"/>
    <col min="13817" max="13817" width="8.6640625" style="1" customWidth="1"/>
    <col min="13818" max="13820" width="12.6640625" style="1" customWidth="1"/>
    <col min="13821" max="13821" width="14" style="1" customWidth="1"/>
    <col min="13822" max="13823" width="12.6640625" style="1" customWidth="1"/>
    <col min="13824" max="13824" width="4.1640625" style="1" customWidth="1"/>
    <col min="13825" max="13825" width="90.33203125" style="1" bestFit="1" customWidth="1"/>
    <col min="13826" max="14071" width="9.1640625" style="1"/>
    <col min="14072" max="14072" width="26.83203125" style="1" customWidth="1"/>
    <col min="14073" max="14073" width="8.6640625" style="1" customWidth="1"/>
    <col min="14074" max="14076" width="12.6640625" style="1" customWidth="1"/>
    <col min="14077" max="14077" width="14" style="1" customWidth="1"/>
    <col min="14078" max="14079" width="12.6640625" style="1" customWidth="1"/>
    <col min="14080" max="14080" width="4.1640625" style="1" customWidth="1"/>
    <col min="14081" max="14081" width="90.33203125" style="1" bestFit="1" customWidth="1"/>
    <col min="14082" max="14327" width="9.1640625" style="1"/>
    <col min="14328" max="14328" width="26.83203125" style="1" customWidth="1"/>
    <col min="14329" max="14329" width="8.6640625" style="1" customWidth="1"/>
    <col min="14330" max="14332" width="12.6640625" style="1" customWidth="1"/>
    <col min="14333" max="14333" width="14" style="1" customWidth="1"/>
    <col min="14334" max="14335" width="12.6640625" style="1" customWidth="1"/>
    <col min="14336" max="14336" width="4.1640625" style="1" customWidth="1"/>
    <col min="14337" max="14337" width="90.33203125" style="1" bestFit="1" customWidth="1"/>
    <col min="14338" max="14583" width="9.1640625" style="1"/>
    <col min="14584" max="14584" width="26.83203125" style="1" customWidth="1"/>
    <col min="14585" max="14585" width="8.6640625" style="1" customWidth="1"/>
    <col min="14586" max="14588" width="12.6640625" style="1" customWidth="1"/>
    <col min="14589" max="14589" width="14" style="1" customWidth="1"/>
    <col min="14590" max="14591" width="12.6640625" style="1" customWidth="1"/>
    <col min="14592" max="14592" width="4.1640625" style="1" customWidth="1"/>
    <col min="14593" max="14593" width="90.33203125" style="1" bestFit="1" customWidth="1"/>
    <col min="14594" max="14839" width="9.1640625" style="1"/>
    <col min="14840" max="14840" width="26.83203125" style="1" customWidth="1"/>
    <col min="14841" max="14841" width="8.6640625" style="1" customWidth="1"/>
    <col min="14842" max="14844" width="12.6640625" style="1" customWidth="1"/>
    <col min="14845" max="14845" width="14" style="1" customWidth="1"/>
    <col min="14846" max="14847" width="12.6640625" style="1" customWidth="1"/>
    <col min="14848" max="14848" width="4.1640625" style="1" customWidth="1"/>
    <col min="14849" max="14849" width="90.33203125" style="1" bestFit="1" customWidth="1"/>
    <col min="14850" max="15095" width="9.1640625" style="1"/>
    <col min="15096" max="15096" width="26.83203125" style="1" customWidth="1"/>
    <col min="15097" max="15097" width="8.6640625" style="1" customWidth="1"/>
    <col min="15098" max="15100" width="12.6640625" style="1" customWidth="1"/>
    <col min="15101" max="15101" width="14" style="1" customWidth="1"/>
    <col min="15102" max="15103" width="12.6640625" style="1" customWidth="1"/>
    <col min="15104" max="15104" width="4.1640625" style="1" customWidth="1"/>
    <col min="15105" max="15105" width="90.33203125" style="1" bestFit="1" customWidth="1"/>
    <col min="15106" max="15351" width="9.1640625" style="1"/>
    <col min="15352" max="15352" width="26.83203125" style="1" customWidth="1"/>
    <col min="15353" max="15353" width="8.6640625" style="1" customWidth="1"/>
    <col min="15354" max="15356" width="12.6640625" style="1" customWidth="1"/>
    <col min="15357" max="15357" width="14" style="1" customWidth="1"/>
    <col min="15358" max="15359" width="12.6640625" style="1" customWidth="1"/>
    <col min="15360" max="15360" width="4.1640625" style="1" customWidth="1"/>
    <col min="15361" max="15361" width="90.33203125" style="1" bestFit="1" customWidth="1"/>
    <col min="15362" max="15607" width="9.1640625" style="1"/>
    <col min="15608" max="15608" width="26.83203125" style="1" customWidth="1"/>
    <col min="15609" max="15609" width="8.6640625" style="1" customWidth="1"/>
    <col min="15610" max="15612" width="12.6640625" style="1" customWidth="1"/>
    <col min="15613" max="15613" width="14" style="1" customWidth="1"/>
    <col min="15614" max="15615" width="12.6640625" style="1" customWidth="1"/>
    <col min="15616" max="15616" width="4.1640625" style="1" customWidth="1"/>
    <col min="15617" max="15617" width="90.33203125" style="1" bestFit="1" customWidth="1"/>
    <col min="15618" max="15863" width="9.1640625" style="1"/>
    <col min="15864" max="15864" width="26.83203125" style="1" customWidth="1"/>
    <col min="15865" max="15865" width="8.6640625" style="1" customWidth="1"/>
    <col min="15866" max="15868" width="12.6640625" style="1" customWidth="1"/>
    <col min="15869" max="15869" width="14" style="1" customWidth="1"/>
    <col min="15870" max="15871" width="12.6640625" style="1" customWidth="1"/>
    <col min="15872" max="15872" width="4.1640625" style="1" customWidth="1"/>
    <col min="15873" max="15873" width="90.33203125" style="1" bestFit="1" customWidth="1"/>
    <col min="15874" max="16119" width="9.1640625" style="1"/>
    <col min="16120" max="16120" width="26.83203125" style="1" customWidth="1"/>
    <col min="16121" max="16121" width="8.6640625" style="1" customWidth="1"/>
    <col min="16122" max="16124" width="12.6640625" style="1" customWidth="1"/>
    <col min="16125" max="16125" width="14" style="1" customWidth="1"/>
    <col min="16126" max="16127" width="12.6640625" style="1" customWidth="1"/>
    <col min="16128" max="16128" width="4.1640625" style="1" customWidth="1"/>
    <col min="16129" max="16129" width="90.33203125" style="1" bestFit="1" customWidth="1"/>
    <col min="16130" max="16376" width="9.1640625" style="1"/>
    <col min="16377" max="16380" width="9.1640625" style="1" customWidth="1"/>
    <col min="16381" max="16384" width="9.1640625" style="1"/>
  </cols>
  <sheetData>
    <row r="1" spans="1:5" ht="24" x14ac:dyDescent="0.2">
      <c r="A1" s="11" t="s">
        <v>5</v>
      </c>
      <c r="B1" s="11"/>
      <c r="C1" s="23"/>
      <c r="D1" s="23"/>
      <c r="E1" s="12"/>
    </row>
    <row r="2" spans="1:5" x14ac:dyDescent="0.2">
      <c r="A2" s="5"/>
      <c r="B2" s="5"/>
      <c r="C2" s="24" t="s">
        <v>2</v>
      </c>
      <c r="D2" s="24" t="s">
        <v>3</v>
      </c>
      <c r="E2" s="18" t="s">
        <v>4</v>
      </c>
    </row>
    <row r="3" spans="1:5" x14ac:dyDescent="0.2">
      <c r="B3" s="48" t="s">
        <v>30</v>
      </c>
      <c r="C3" s="33"/>
    </row>
    <row r="4" spans="1:5" x14ac:dyDescent="0.2">
      <c r="C4" s="33"/>
    </row>
    <row r="5" spans="1:5" x14ac:dyDescent="0.2">
      <c r="B5" s="6" t="s">
        <v>6</v>
      </c>
      <c r="C5" s="47" t="s">
        <v>23</v>
      </c>
    </row>
    <row r="6" spans="1:5" x14ac:dyDescent="0.2">
      <c r="B6" s="8" t="s">
        <v>29</v>
      </c>
      <c r="C6" s="33"/>
    </row>
    <row r="7" spans="1:5" x14ac:dyDescent="0.2">
      <c r="B7" s="7" t="s">
        <v>19</v>
      </c>
      <c r="C7" s="33">
        <f>E41</f>
        <v>7932</v>
      </c>
    </row>
    <row r="8" spans="1:5" x14ac:dyDescent="0.2">
      <c r="B8" s="7" t="s">
        <v>20</v>
      </c>
      <c r="C8" s="34">
        <v>400</v>
      </c>
    </row>
    <row r="9" spans="1:5" x14ac:dyDescent="0.2">
      <c r="B9" s="7" t="s">
        <v>21</v>
      </c>
      <c r="C9" s="33">
        <f>C7+C8</f>
        <v>8332</v>
      </c>
    </row>
    <row r="10" spans="1:5" x14ac:dyDescent="0.2">
      <c r="B10" s="7" t="s">
        <v>22</v>
      </c>
      <c r="C10" s="42">
        <v>24</v>
      </c>
    </row>
    <row r="11" spans="1:5" x14ac:dyDescent="0.2">
      <c r="B11" s="7" t="s">
        <v>26</v>
      </c>
      <c r="C11" s="37">
        <f>C9/(C10*0.85)</f>
        <v>408.43137254901961</v>
      </c>
    </row>
    <row r="12" spans="1:5" x14ac:dyDescent="0.2">
      <c r="C12" s="33"/>
    </row>
    <row r="13" spans="1:5" ht="19" x14ac:dyDescent="0.25">
      <c r="A13" s="44" t="s">
        <v>0</v>
      </c>
      <c r="B13" s="13"/>
      <c r="C13" s="36"/>
      <c r="D13" s="25"/>
      <c r="E13" s="17"/>
    </row>
    <row r="14" spans="1:5" x14ac:dyDescent="0.2">
      <c r="A14" s="6"/>
      <c r="B14" s="6" t="s">
        <v>8</v>
      </c>
      <c r="C14" s="37"/>
      <c r="D14" s="26"/>
      <c r="E14" s="4"/>
    </row>
    <row r="15" spans="1:5" x14ac:dyDescent="0.2">
      <c r="B15" s="7" t="s">
        <v>27</v>
      </c>
      <c r="C15" s="33">
        <f>C11</f>
        <v>408.43137254901961</v>
      </c>
      <c r="D15" s="35">
        <f>C10*0.75</f>
        <v>18</v>
      </c>
      <c r="E15" s="3">
        <f>C15*D15</f>
        <v>7351.7647058823532</v>
      </c>
    </row>
    <row r="16" spans="1:5" x14ac:dyDescent="0.2">
      <c r="B16" s="7" t="s">
        <v>7</v>
      </c>
      <c r="C16" s="33">
        <f>C11/2</f>
        <v>204.21568627450981</v>
      </c>
      <c r="D16" s="35">
        <f>C10*0.2</f>
        <v>4.8000000000000007</v>
      </c>
      <c r="E16" s="3">
        <f t="shared" ref="E16:E17" si="0">C16*D16</f>
        <v>980.23529411764719</v>
      </c>
    </row>
    <row r="17" spans="1:6" x14ac:dyDescent="0.2">
      <c r="B17" s="7" t="s">
        <v>9</v>
      </c>
      <c r="C17" s="33">
        <v>0</v>
      </c>
      <c r="D17" s="35">
        <f>C10*0.05</f>
        <v>1.2000000000000002</v>
      </c>
      <c r="E17" s="3">
        <f t="shared" si="0"/>
        <v>0</v>
      </c>
    </row>
    <row r="18" spans="1:6" x14ac:dyDescent="0.2">
      <c r="B18" s="7"/>
      <c r="C18" s="33" t="s">
        <v>28</v>
      </c>
      <c r="D18" s="35">
        <f>SUM(D15:D17)</f>
        <v>24</v>
      </c>
      <c r="F18" s="43"/>
    </row>
    <row r="19" spans="1:6" x14ac:dyDescent="0.2">
      <c r="B19" s="7"/>
      <c r="C19" s="33"/>
      <c r="D19" s="35"/>
      <c r="F19" s="43"/>
    </row>
    <row r="20" spans="1:6" x14ac:dyDescent="0.2">
      <c r="A20" s="7"/>
      <c r="B20" s="8" t="s">
        <v>10</v>
      </c>
      <c r="C20" s="33"/>
      <c r="E20" s="4"/>
    </row>
    <row r="21" spans="1:6" x14ac:dyDescent="0.2">
      <c r="A21" s="10"/>
      <c r="B21" s="10"/>
      <c r="C21" s="33"/>
      <c r="E21" s="4"/>
    </row>
    <row r="22" spans="1:6" x14ac:dyDescent="0.2">
      <c r="A22" s="14" t="s">
        <v>18</v>
      </c>
      <c r="B22" s="14"/>
      <c r="C22" s="38"/>
      <c r="D22" s="27"/>
      <c r="E22" s="15">
        <f>SUM(E14:E20)</f>
        <v>8332</v>
      </c>
    </row>
    <row r="23" spans="1:6" x14ac:dyDescent="0.2">
      <c r="C23" s="33"/>
      <c r="E23" s="4"/>
    </row>
    <row r="24" spans="1:6" ht="19" x14ac:dyDescent="0.2">
      <c r="A24" s="45" t="s">
        <v>1</v>
      </c>
      <c r="B24" s="16"/>
      <c r="C24" s="39"/>
      <c r="D24" s="28"/>
      <c r="E24" s="15"/>
    </row>
    <row r="25" spans="1:6" x14ac:dyDescent="0.2">
      <c r="A25" s="8"/>
      <c r="B25" s="8"/>
      <c r="C25" s="37"/>
      <c r="D25" s="26"/>
      <c r="E25" s="4"/>
    </row>
    <row r="26" spans="1:6" x14ac:dyDescent="0.2">
      <c r="A26" s="7"/>
      <c r="B26" s="8" t="s">
        <v>31</v>
      </c>
      <c r="C26" s="33"/>
      <c r="E26" s="4"/>
    </row>
    <row r="27" spans="1:6" x14ac:dyDescent="0.2">
      <c r="A27" s="8"/>
      <c r="B27" s="9" t="s">
        <v>12</v>
      </c>
      <c r="C27" s="40">
        <v>22</v>
      </c>
      <c r="D27" s="32">
        <v>90</v>
      </c>
      <c r="E27" s="4">
        <f>C27*D27</f>
        <v>1980</v>
      </c>
    </row>
    <row r="28" spans="1:6" x14ac:dyDescent="0.2">
      <c r="A28" s="8"/>
      <c r="B28" s="9" t="s">
        <v>13</v>
      </c>
      <c r="C28" s="40">
        <v>22</v>
      </c>
      <c r="D28" s="32">
        <v>120</v>
      </c>
      <c r="E28" s="4">
        <f t="shared" ref="E28:E29" si="1">C28*D28</f>
        <v>2640</v>
      </c>
    </row>
    <row r="29" spans="1:6" x14ac:dyDescent="0.2">
      <c r="A29" s="8"/>
      <c r="B29" s="9" t="s">
        <v>11</v>
      </c>
      <c r="C29" s="34">
        <v>22</v>
      </c>
      <c r="D29" s="31">
        <v>8</v>
      </c>
      <c r="E29" s="4">
        <f t="shared" si="1"/>
        <v>176</v>
      </c>
    </row>
    <row r="30" spans="1:6" x14ac:dyDescent="0.2">
      <c r="A30" s="8"/>
      <c r="B30" s="9"/>
      <c r="C30" s="41"/>
      <c r="D30" s="9">
        <f>SUM(D27:D29)</f>
        <v>218</v>
      </c>
      <c r="E30" s="4"/>
    </row>
    <row r="31" spans="1:6" x14ac:dyDescent="0.2">
      <c r="A31" s="8"/>
      <c r="B31" s="8" t="s">
        <v>14</v>
      </c>
      <c r="C31" s="41"/>
      <c r="D31" s="9"/>
      <c r="E31" s="4"/>
    </row>
    <row r="32" spans="1:6" x14ac:dyDescent="0.2">
      <c r="A32" s="21"/>
      <c r="B32" s="9" t="s">
        <v>15</v>
      </c>
      <c r="C32" s="41">
        <v>100</v>
      </c>
      <c r="D32" s="32">
        <v>7</v>
      </c>
      <c r="E32" s="4">
        <f>C32*D32</f>
        <v>700</v>
      </c>
    </row>
    <row r="33" spans="1:5" x14ac:dyDescent="0.2">
      <c r="A33" s="21"/>
      <c r="B33" s="21"/>
      <c r="C33" s="41"/>
      <c r="D33" s="9"/>
      <c r="E33" s="4"/>
    </row>
    <row r="34" spans="1:5" x14ac:dyDescent="0.2">
      <c r="A34" s="21"/>
      <c r="B34" s="8" t="s">
        <v>16</v>
      </c>
      <c r="C34" s="37"/>
      <c r="D34" s="26"/>
      <c r="E34" s="4"/>
    </row>
    <row r="35" spans="1:5" x14ac:dyDescent="0.2">
      <c r="A35" s="21"/>
      <c r="B35" s="7" t="s">
        <v>27</v>
      </c>
      <c r="C35" s="33">
        <v>110</v>
      </c>
      <c r="D35" s="35">
        <f>D15</f>
        <v>18</v>
      </c>
      <c r="E35" s="4">
        <f>C35*D35</f>
        <v>1980</v>
      </c>
    </row>
    <row r="36" spans="1:5" x14ac:dyDescent="0.2">
      <c r="A36" s="21"/>
      <c r="B36" s="7" t="s">
        <v>7</v>
      </c>
      <c r="C36" s="33">
        <v>55</v>
      </c>
      <c r="D36" s="35">
        <f>D16</f>
        <v>4.8000000000000007</v>
      </c>
      <c r="E36" s="4">
        <f t="shared" ref="E36:E37" si="2">C36*D36</f>
        <v>264.00000000000006</v>
      </c>
    </row>
    <row r="37" spans="1:5" x14ac:dyDescent="0.2">
      <c r="A37" s="21"/>
      <c r="B37" s="7" t="s">
        <v>9</v>
      </c>
      <c r="C37" s="33">
        <v>0</v>
      </c>
      <c r="D37" s="35">
        <f>D17</f>
        <v>1.2000000000000002</v>
      </c>
      <c r="E37" s="4">
        <f t="shared" si="2"/>
        <v>0</v>
      </c>
    </row>
    <row r="38" spans="1:5" x14ac:dyDescent="0.2">
      <c r="A38" s="9"/>
      <c r="B38" s="9"/>
      <c r="C38" s="41"/>
      <c r="D38" s="9"/>
      <c r="E38" s="4"/>
    </row>
    <row r="39" spans="1:5" x14ac:dyDescent="0.2">
      <c r="A39" s="8"/>
      <c r="B39" s="8" t="s">
        <v>25</v>
      </c>
      <c r="C39" s="40">
        <v>8</v>
      </c>
      <c r="D39" s="46">
        <f>D18</f>
        <v>24</v>
      </c>
      <c r="E39" s="4">
        <f>C39*D39</f>
        <v>192</v>
      </c>
    </row>
    <row r="40" spans="1:5" x14ac:dyDescent="0.2">
      <c r="B40" s="22"/>
      <c r="C40" s="33"/>
      <c r="E40" s="2"/>
    </row>
    <row r="41" spans="1:5" x14ac:dyDescent="0.2">
      <c r="A41" s="14" t="s">
        <v>17</v>
      </c>
      <c r="B41" s="14"/>
      <c r="C41" s="27"/>
      <c r="D41" s="27"/>
      <c r="E41" s="15">
        <f>SUM(E25:E39)</f>
        <v>7932</v>
      </c>
    </row>
    <row r="42" spans="1:5" x14ac:dyDescent="0.2">
      <c r="E42" s="2"/>
    </row>
    <row r="43" spans="1:5" s="20" customFormat="1" ht="19" x14ac:dyDescent="0.2">
      <c r="A43" s="49" t="s">
        <v>24</v>
      </c>
      <c r="B43" s="19"/>
      <c r="C43" s="29"/>
      <c r="D43" s="29"/>
      <c r="E43" s="30">
        <f>+E22-E41</f>
        <v>400</v>
      </c>
    </row>
  </sheetData>
  <printOptions horizontalCentered="1" verticalCentered="1" gridLines="1"/>
  <pageMargins left="0.7" right="0.7" top="0.75" bottom="0.75" header="0.3" footer="0.3"/>
  <pageSetup orientation="portrait" r:id="rId1"/>
  <headerFooter>
    <oddHeader xml:space="preserve">&amp;LInstructor Training&amp;CWORKSHEET CalNat Course Cost Analysis&amp;RRevised  12/06/16
</oddHeader>
    <oddFooter>&amp;L&amp;8&amp;P&amp;R&amp;8UCANR California Naturalist Statewide Program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Stark, Amy</dc:creator>
  <cp:lastModifiedBy>Eliot</cp:lastModifiedBy>
  <cp:lastPrinted>2016-12-06T21:30:50Z</cp:lastPrinted>
  <dcterms:created xsi:type="dcterms:W3CDTF">2015-02-23T21:13:40Z</dcterms:created>
  <dcterms:modified xsi:type="dcterms:W3CDTF">2023-02-17T06:27:00Z</dcterms:modified>
</cp:coreProperties>
</file>