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lste\Box Sync\AAnns Files\AgDM\7-20\b1-21 decision tools\"/>
    </mc:Choice>
  </mc:AlternateContent>
  <bookViews>
    <workbookView xWindow="0" yWindow="0" windowWidth="28800" windowHeight="14100"/>
  </bookViews>
  <sheets>
    <sheet name="Example" sheetId="3" r:id="rId1"/>
    <sheet name="Blank" sheetId="8" r:id="rId2"/>
  </sheets>
  <definedNames>
    <definedName name="_xlnm.Print_Area" localSheetId="1">Blank!$A$1:$J$54</definedName>
    <definedName name="_xlnm.Print_Area" localSheetId="0">Example!$A$1:$J$54</definedName>
    <definedName name="wrn.Beef._.Budgets." localSheetId="1" hidden="1">{"Beef Feed Needs 1",#N/A,FALSE,"Total";"Beef Feed Needs 2",#N/A,FALSE,"Total";"Beef Budgets 1",#N/A,FALSE,"Total";"Beef Budgets 2",#N/A,FALSE,"Total";"Beef Budgets 3",#N/A,FALSE,"Total";"Beef Budgets 4",#N/A,FALSE,"Total";"Beef Cow Calf 1",#N/A,FALSE,"Total";"Beef Cow Calf 2",#N/A,FALSE,"Total"}</definedName>
    <definedName name="wrn.Beef._.Budgets." localSheetId="0" hidden="1">{"Beef Feed Needs 1",#N/A,FALSE,"Total";"Beef Feed Needs 2",#N/A,FALSE,"Total";"Beef Budgets 1",#N/A,FALSE,"Total";"Beef Budgets 2",#N/A,FALSE,"Total";"Beef Budgets 3",#N/A,FALSE,"Total";"Beef Budgets 4",#N/A,FALSE,"Total";"Beef Cow Calf 1",#N/A,FALSE,"Total";"Beef Cow Calf 2",#N/A,FALSE,"Total"}</definedName>
    <definedName name="wrn.Beef._.Budgets." hidden="1">{"Beef Feed Needs 1",#N/A,FALSE,"Total";"Beef Feed Needs 2",#N/A,FALSE,"Total";"Beef Budgets 1",#N/A,FALSE,"Total";"Beef Budgets 2",#N/A,FALSE,"Total";"Beef Budgets 3",#N/A,FALSE,"Total";"Beef Budgets 4",#N/A,FALSE,"Total";"Beef Cow Calf 1",#N/A,FALSE,"Total";"Beef Cow Calf 2",#N/A,FALSE,"Total"}</definedName>
    <definedName name="wrn.Dairy._.Budgets." localSheetId="1" hidden="1">{"Dairy Budgets",#N/A,FALSE,"Total"}</definedName>
    <definedName name="wrn.Dairy._.Budgets." localSheetId="0" hidden="1">{"Dairy Budgets",#N/A,FALSE,"Total"}</definedName>
    <definedName name="wrn.Dairy._.Budgets." hidden="1">{"Dairy Budgets 1",#N/A,FALSE,"Total";"Dairy Budgets 2",#N/A,FALSE,"Total";"Dairy Budgets 3",#N/A,FALSE,"Total"}</definedName>
    <definedName name="wrn.Price._.Inputs." localSheetId="1" hidden="1">{"Price Assumptions",#N/A,FALSE,"Total"}</definedName>
    <definedName name="wrn.Price._.Inputs." localSheetId="0" hidden="1">{"Price Assumptions",#N/A,FALSE,"Total"}</definedName>
    <definedName name="wrn.Price._.Inputs." hidden="1">{"Price Assumptions",#N/A,FALSE,"Total"}</definedName>
    <definedName name="wrn.Sheep._.Budgets." localSheetId="1" hidden="1">{"Sheep Budgets 1",#N/A,FALSE,"Total";"Sheep Budgets 2",#N/A,FALSE,"Total";"Sheep Budgets 3",#N/A,FALSE,"Total";"Sheep Budgets 4",#N/A,FALSE,"Total"}</definedName>
    <definedName name="wrn.Sheep._.Budgets." localSheetId="0" hidden="1">{"Sheep Budgets 1",#N/A,FALSE,"Total";"Sheep Budgets 2",#N/A,FALSE,"Total";"Sheep Budgets 3",#N/A,FALSE,"Total";"Sheep Budgets 4",#N/A,FALSE,"Total"}</definedName>
    <definedName name="wrn.Sheep._.Budgets." hidden="1">{"Sheep Budgets 1",#N/A,FALSE,"Total";"Sheep Budgets 2",#N/A,FALSE,"Total";"Sheep Budgets 3",#N/A,FALSE,"Total";"Sheep Budgets 4",#N/A,FALSE,"Total"}</definedName>
    <definedName name="wrn.Swine._.Budgets." localSheetId="1" hidden="1">{"Swine Investment 1",#N/A,FALSE,"Total";"Swine Investment 2",#N/A,FALSE,"Total";"Swine Budget 1",#N/A,FALSE,"Total";"Swine Budget 2",#N/A,FALSE,"Total";"Swine Budget 3",#N/A,FALSE,"Total"}</definedName>
    <definedName name="wrn.Swine._.Budgets." localSheetId="0" hidden="1">{"Swine Investment 1",#N/A,FALSE,"Total";"Swine Investment 2",#N/A,FALSE,"Total";"Swine Budget 1",#N/A,FALSE,"Total";"Swine Budget 2",#N/A,FALSE,"Total";"Swine Budget 3",#N/A,FALSE,"Total"}</definedName>
    <definedName name="wrn.Swine._.Budgets." hidden="1">{"Swine Investment 1",#N/A,FALSE,"Total";"Swine Investment 2",#N/A,FALSE,"Total";"Swine Budget 1",#N/A,FALSE,"Total";"Swine Budget 2",#N/A,FALSE,"Total";"Swine Budget 3",#N/A,FALSE,"Total"}</definedName>
  </definedNames>
  <calcPr calcId="162913"/>
</workbook>
</file>

<file path=xl/calcChain.xml><?xml version="1.0" encoding="utf-8"?>
<calcChain xmlns="http://schemas.openxmlformats.org/spreadsheetml/2006/main">
  <c r="I21" i="8" l="1"/>
  <c r="I21" i="3"/>
  <c r="I12" i="8" l="1"/>
  <c r="A52" i="8" l="1"/>
  <c r="I31" i="8"/>
  <c r="I29" i="8"/>
  <c r="I18" i="8"/>
  <c r="I17" i="8"/>
  <c r="I16" i="8"/>
  <c r="I15" i="8"/>
  <c r="I23" i="8" s="1"/>
  <c r="I11" i="8"/>
  <c r="I8" i="8"/>
  <c r="I31" i="3"/>
  <c r="I30" i="8" l="1"/>
  <c r="I32" i="8" s="1"/>
  <c r="I34" i="8" l="1"/>
  <c r="A52" i="3"/>
  <c r="I41" i="8" l="1"/>
  <c r="I45" i="8"/>
  <c r="I36" i="8"/>
  <c r="I15" i="3"/>
  <c r="I16" i="3"/>
  <c r="I11" i="3"/>
  <c r="I12" i="3" s="1"/>
  <c r="I17" i="3"/>
  <c r="I18" i="3"/>
  <c r="I29" i="3"/>
  <c r="I8" i="3"/>
  <c r="I46" i="8" l="1"/>
  <c r="I43" i="8"/>
  <c r="I23" i="3"/>
  <c r="I30" i="3" l="1"/>
  <c r="I32" i="3"/>
  <c r="I34" i="3" s="1"/>
  <c r="I41" i="3" l="1"/>
  <c r="I46" i="3" s="1"/>
  <c r="I45" i="3"/>
  <c r="I36" i="3"/>
  <c r="I43" i="3" l="1"/>
</calcChain>
</file>

<file path=xl/sharedStrings.xml><?xml version="1.0" encoding="utf-8"?>
<sst xmlns="http://schemas.openxmlformats.org/spreadsheetml/2006/main" count="182" uniqueCount="63">
  <si>
    <t>Income</t>
  </si>
  <si>
    <t>Variable Costs</t>
  </si>
  <si>
    <t>Fixed Costs</t>
  </si>
  <si>
    <t>hours</t>
  </si>
  <si>
    <t>per head</t>
  </si>
  <si>
    <t>months</t>
  </si>
  <si>
    <t>Feed Costs</t>
  </si>
  <si>
    <t xml:space="preserve">   Total Feed Costs</t>
  </si>
  <si>
    <t xml:space="preserve">   Facilities &amp; equipment</t>
  </si>
  <si>
    <t>Enter input values in yellow grid-lined cells.</t>
  </si>
  <si>
    <t xml:space="preserve">   Market Hogs</t>
  </si>
  <si>
    <t>x</t>
  </si>
  <si>
    <t>head</t>
  </si>
  <si>
    <t>bu</t>
  </si>
  <si>
    <t>lbs</t>
  </si>
  <si>
    <t>per hour</t>
  </si>
  <si>
    <t xml:space="preserve">   Total Variable Costs</t>
  </si>
  <si>
    <t>Income over Variable Costs</t>
  </si>
  <si>
    <t>Total All Costs</t>
  </si>
  <si>
    <t>Income over All Costs</t>
  </si>
  <si>
    <t>per lb</t>
  </si>
  <si>
    <t>Date Printed:</t>
  </si>
  <si>
    <t xml:space="preserve">Weaned Feeder pig </t>
  </si>
  <si>
    <t xml:space="preserve">Interest </t>
  </si>
  <si>
    <t>Corn</t>
  </si>
  <si>
    <t>Soybean meal</t>
  </si>
  <si>
    <t>Dried distiller grain</t>
  </si>
  <si>
    <t>Vitamin &amp; minerals</t>
  </si>
  <si>
    <t>Pre-nursery diet</t>
  </si>
  <si>
    <t>Feed Additives</t>
  </si>
  <si>
    <t>Feed processing &amp; delivery</t>
  </si>
  <si>
    <t>Other</t>
  </si>
  <si>
    <t>Veterinary and medical</t>
  </si>
  <si>
    <t>Fuel, repairs, utilities</t>
  </si>
  <si>
    <t>Marketing, miscellaneous</t>
  </si>
  <si>
    <t>Manure application cost</t>
  </si>
  <si>
    <t>Interest on variable costs</t>
  </si>
  <si>
    <t>Death loss</t>
  </si>
  <si>
    <t>Labor</t>
  </si>
  <si>
    <t>per cwt</t>
  </si>
  <si>
    <t>Price</t>
  </si>
  <si>
    <t>Unit</t>
  </si>
  <si>
    <t>Quantity</t>
  </si>
  <si>
    <t>=</t>
  </si>
  <si>
    <t>Total</t>
  </si>
  <si>
    <r>
      <t xml:space="preserve">For more information see Information File B1-21 </t>
    </r>
    <r>
      <rPr>
        <u/>
        <sz val="10"/>
        <color indexed="45"/>
        <rFont val="Arial"/>
        <family val="2"/>
      </rPr>
      <t>Livestock Enterprise Budgets</t>
    </r>
    <r>
      <rPr>
        <sz val="10"/>
        <rFont val="Arial"/>
        <family val="2"/>
      </rPr>
      <t>.</t>
    </r>
  </si>
  <si>
    <t>Swine Production - Finishing Weaned 12 lb Pigs - One Pig</t>
  </si>
  <si>
    <t>Ag Decision Maker -- Iowa State University Extension and Outreach</t>
  </si>
  <si>
    <t>Breakeven selling price for variable costs</t>
  </si>
  <si>
    <t>Breakeven selling price for all costs</t>
  </si>
  <si>
    <t>Contact: Tim Christensen</t>
  </si>
  <si>
    <t>Version 1.5_72020</t>
  </si>
  <si>
    <t>This institution is an equal opportunity provider.</t>
  </si>
  <si>
    <r>
      <rPr>
        <sz val="10"/>
        <rFont val="Arial Narrow"/>
        <family val="2"/>
      </rPr>
      <t>For the full non-discrimination statement or accommodation inquiries, go to </t>
    </r>
    <r>
      <rPr>
        <u/>
        <sz val="10"/>
        <color indexed="12"/>
        <rFont val="Arial Narrow"/>
        <family val="2"/>
      </rPr>
      <t>https://www.extension.iastate.edu/diversity/ext.</t>
    </r>
  </si>
  <si>
    <r>
      <t>For the full non-discrimination statement or accommodation inquiries, go to </t>
    </r>
    <r>
      <rPr>
        <u/>
        <sz val="10"/>
        <color indexed="12"/>
        <rFont val="Arial Narrow"/>
        <family val="2"/>
      </rPr>
      <t>https://www.extension.iastate.edu/diversity/ext.</t>
    </r>
  </si>
  <si>
    <t>Note: Death loss cost is assumed to be entered percent of feeder purchase costs and .5% of all other variable costs.</t>
  </si>
  <si>
    <t>per bushel</t>
  </si>
  <si>
    <t>per gallon</t>
  </si>
  <si>
    <t>gallon</t>
  </si>
  <si>
    <t xml:space="preserve">Note: Interest on variable costs = variable costs * interest rate * total production period (months) / 12 months  </t>
  </si>
  <si>
    <t>days</t>
  </si>
  <si>
    <t>per ton</t>
  </si>
  <si>
    <t>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</si>
</sst>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0.00_)"/>
    <numFmt numFmtId="167" formatCode="&quot;$&quot;#,##0.00000_);\(&quot;$&quot;#,##0.00000\)"/>
    <numFmt numFmtId="168" formatCode="0.0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6"/>
      <color indexed="12"/>
      <name val="Courier"/>
    </font>
    <font>
      <sz val="10"/>
      <name val="Courier"/>
    </font>
    <font>
      <sz val="12"/>
      <name val="Univers (E1)"/>
    </font>
    <font>
      <u/>
      <sz val="10"/>
      <name val="Arial"/>
      <family val="2"/>
    </font>
    <font>
      <u/>
      <sz val="10"/>
      <color indexed="45"/>
      <name val="Arial"/>
      <family val="2"/>
    </font>
    <font>
      <i/>
      <sz val="10"/>
      <name val="Arial"/>
      <family val="2"/>
    </font>
    <font>
      <b/>
      <sz val="14"/>
      <color indexed="9"/>
      <name val="Arial"/>
      <family val="2"/>
    </font>
    <font>
      <sz val="9"/>
      <name val="Arial"/>
      <family val="2"/>
    </font>
    <font>
      <sz val="6"/>
      <color indexed="63"/>
      <name val="Arial"/>
      <family val="2"/>
    </font>
    <font>
      <sz val="6"/>
      <name val="Arial"/>
      <family val="2"/>
    </font>
    <font>
      <u/>
      <sz val="10"/>
      <color rgb="FFC00000"/>
      <name val="Arial"/>
      <family val="2"/>
    </font>
    <font>
      <b/>
      <sz val="11"/>
      <color theme="1" tint="0.249977111117893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2" tint="-9.9948118533890809E-2"/>
      </bottom>
      <diagonal/>
    </border>
    <border>
      <left/>
      <right/>
      <top style="thick">
        <color theme="2" tint="-9.9948118533890809E-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5" fillId="0" borderId="0"/>
    <xf numFmtId="165" fontId="6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15">
    <xf numFmtId="0" fontId="0" fillId="0" borderId="0" xfId="0"/>
    <xf numFmtId="7" fontId="2" fillId="0" borderId="0" xfId="6" applyNumberFormat="1" applyFont="1" applyBorder="1" applyAlignment="1" applyProtection="1">
      <alignment vertical="top"/>
    </xf>
    <xf numFmtId="166" fontId="2" fillId="0" borderId="0" xfId="6" applyNumberFormat="1" applyFont="1" applyBorder="1" applyAlignment="1" applyProtection="1">
      <alignment vertical="top"/>
    </xf>
    <xf numFmtId="40" fontId="2" fillId="0" borderId="0" xfId="1" applyFont="1" applyBorder="1" applyAlignment="1" applyProtection="1">
      <alignment vertical="top"/>
    </xf>
    <xf numFmtId="166" fontId="7" fillId="0" borderId="0" xfId="6" applyNumberFormat="1" applyFont="1" applyBorder="1" applyAlignment="1" applyProtection="1">
      <alignment vertical="top"/>
    </xf>
    <xf numFmtId="7" fontId="7" fillId="0" borderId="0" xfId="6" applyNumberFormat="1" applyFont="1" applyBorder="1" applyAlignment="1" applyProtection="1">
      <alignment vertical="top"/>
    </xf>
    <xf numFmtId="7" fontId="2" fillId="0" borderId="0" xfId="6" applyNumberFormat="1" applyFont="1" applyBorder="1" applyAlignment="1" applyProtection="1">
      <alignment horizontal="left" vertical="top"/>
    </xf>
    <xf numFmtId="16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1" fillId="0" borderId="0" xfId="0" applyFont="1" applyFill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8" fillId="0" borderId="0" xfId="4" applyFont="1" applyAlignment="1" applyProtection="1">
      <alignment horizontal="left"/>
    </xf>
    <xf numFmtId="0" fontId="2" fillId="0" borderId="0" xfId="0" applyFont="1" applyProtection="1"/>
    <xf numFmtId="167" fontId="2" fillId="0" borderId="0" xfId="6" applyNumberFormat="1" applyFont="1" applyBorder="1" applyAlignment="1" applyProtection="1">
      <alignment vertical="top"/>
    </xf>
    <xf numFmtId="7" fontId="2" fillId="0" borderId="0" xfId="6" applyNumberFormat="1" applyFont="1" applyBorder="1" applyAlignment="1" applyProtection="1">
      <alignment horizontal="right" vertical="top"/>
    </xf>
    <xf numFmtId="7" fontId="2" fillId="0" borderId="2" xfId="6" applyNumberFormat="1" applyFont="1" applyBorder="1" applyAlignment="1" applyProtection="1">
      <alignment vertical="top"/>
    </xf>
    <xf numFmtId="0" fontId="9" fillId="0" borderId="0" xfId="0" applyFont="1" applyProtection="1"/>
    <xf numFmtId="0" fontId="9" fillId="0" borderId="0" xfId="0" applyFont="1" applyFill="1" applyProtection="1"/>
    <xf numFmtId="165" fontId="2" fillId="0" borderId="0" xfId="6" applyFont="1" applyBorder="1" applyAlignment="1" applyProtection="1">
      <alignment vertical="top"/>
    </xf>
    <xf numFmtId="165" fontId="2" fillId="0" borderId="0" xfId="6" applyFont="1" applyFill="1" applyBorder="1" applyAlignment="1" applyProtection="1">
      <alignment vertical="top"/>
    </xf>
    <xf numFmtId="165" fontId="2" fillId="0" borderId="0" xfId="6" applyFont="1" applyBorder="1" applyAlignment="1" applyProtection="1">
      <alignment horizontal="center" vertical="top"/>
    </xf>
    <xf numFmtId="165" fontId="2" fillId="0" borderId="0" xfId="5" applyFont="1" applyAlignment="1" applyProtection="1">
      <alignment vertical="top"/>
    </xf>
    <xf numFmtId="165" fontId="3" fillId="0" borderId="0" xfId="5" applyFont="1" applyBorder="1" applyAlignment="1" applyProtection="1">
      <alignment horizontal="left" vertical="top"/>
    </xf>
    <xf numFmtId="165" fontId="3" fillId="0" borderId="0" xfId="6" applyFont="1" applyFill="1" applyBorder="1" applyAlignment="1" applyProtection="1">
      <alignment horizontal="left" vertical="top"/>
    </xf>
    <xf numFmtId="165" fontId="2" fillId="0" borderId="0" xfId="5" applyFont="1" applyBorder="1" applyAlignment="1" applyProtection="1">
      <alignment horizontal="left" vertical="top"/>
    </xf>
    <xf numFmtId="165" fontId="2" fillId="0" borderId="0" xfId="5" applyFont="1" applyBorder="1" applyAlignment="1" applyProtection="1">
      <alignment horizontal="center" vertical="top"/>
    </xf>
    <xf numFmtId="165" fontId="2" fillId="0" borderId="0" xfId="5" applyFont="1" applyFill="1" applyBorder="1" applyAlignment="1" applyProtection="1">
      <alignment horizontal="right" vertical="top"/>
    </xf>
    <xf numFmtId="7" fontId="2" fillId="0" borderId="0" xfId="0" applyNumberFormat="1" applyFont="1" applyBorder="1" applyProtection="1"/>
    <xf numFmtId="165" fontId="2" fillId="0" borderId="0" xfId="6" applyFont="1" applyBorder="1" applyAlignment="1" applyProtection="1">
      <alignment horizontal="left" vertical="top" indent="1"/>
    </xf>
    <xf numFmtId="165" fontId="2" fillId="0" borderId="0" xfId="6" applyFont="1" applyFill="1" applyBorder="1" applyAlignment="1" applyProtection="1">
      <alignment horizontal="left" vertical="top"/>
    </xf>
    <xf numFmtId="165" fontId="9" fillId="0" borderId="0" xfId="6" applyFont="1" applyFill="1" applyBorder="1" applyAlignment="1" applyProtection="1">
      <alignment horizontal="left" vertical="top"/>
    </xf>
    <xf numFmtId="0" fontId="9" fillId="0" borderId="0" xfId="0" applyFont="1" applyFill="1" applyBorder="1" applyProtection="1"/>
    <xf numFmtId="165" fontId="2" fillId="0" borderId="0" xfId="6" applyFont="1" applyBorder="1" applyAlignment="1" applyProtection="1">
      <alignment horizontal="left" vertical="top"/>
    </xf>
    <xf numFmtId="165" fontId="9" fillId="0" borderId="0" xfId="6" applyFont="1" applyBorder="1" applyAlignment="1" applyProtection="1">
      <alignment horizontal="left" vertical="top"/>
    </xf>
    <xf numFmtId="165" fontId="9" fillId="0" borderId="0" xfId="5" applyFont="1" applyAlignment="1" applyProtection="1">
      <alignment vertical="top"/>
    </xf>
    <xf numFmtId="165" fontId="3" fillId="0" borderId="0" xfId="6" applyFont="1" applyBorder="1" applyAlignment="1" applyProtection="1">
      <alignment horizontal="left" vertical="top" indent="1"/>
    </xf>
    <xf numFmtId="165" fontId="2" fillId="0" borderId="0" xfId="5" applyFont="1" applyFill="1" applyBorder="1" applyAlignment="1" applyProtection="1">
      <alignment horizontal="left" vertical="top"/>
    </xf>
    <xf numFmtId="165" fontId="9" fillId="0" borderId="0" xfId="5" applyFont="1" applyBorder="1" applyAlignment="1" applyProtection="1">
      <alignment vertical="top"/>
    </xf>
    <xf numFmtId="7" fontId="2" fillId="0" borderId="3" xfId="2" applyNumberFormat="1" applyFont="1" applyFill="1" applyBorder="1" applyAlignment="1" applyProtection="1">
      <alignment vertical="top"/>
    </xf>
    <xf numFmtId="165" fontId="2" fillId="0" borderId="0" xfId="5" applyFont="1" applyFill="1" applyBorder="1" applyAlignment="1" applyProtection="1">
      <alignment horizontal="center" vertical="top"/>
    </xf>
    <xf numFmtId="38" fontId="2" fillId="0" borderId="3" xfId="1" applyNumberFormat="1" applyFont="1" applyFill="1" applyBorder="1" applyAlignment="1" applyProtection="1">
      <alignment horizontal="right" vertical="top"/>
    </xf>
    <xf numFmtId="165" fontId="2" fillId="0" borderId="0" xfId="5" applyFont="1" applyFill="1" applyBorder="1" applyAlignment="1" applyProtection="1">
      <alignment vertical="top"/>
    </xf>
    <xf numFmtId="7" fontId="2" fillId="0" borderId="0" xfId="2" applyNumberFormat="1" applyFont="1" applyFill="1" applyBorder="1" applyAlignment="1" applyProtection="1">
      <alignment vertical="top"/>
    </xf>
    <xf numFmtId="165" fontId="9" fillId="0" borderId="0" xfId="5" applyFont="1" applyFill="1" applyBorder="1" applyAlignment="1" applyProtection="1">
      <alignment vertical="top"/>
    </xf>
    <xf numFmtId="165" fontId="2" fillId="0" borderId="0" xfId="5" applyFont="1" applyBorder="1" applyAlignment="1" applyProtection="1">
      <alignment vertical="top"/>
    </xf>
    <xf numFmtId="165" fontId="2" fillId="0" borderId="0" xfId="6" applyFont="1" applyBorder="1" applyAlignment="1" applyProtection="1">
      <alignment horizontal="right" vertical="top"/>
    </xf>
    <xf numFmtId="165" fontId="2" fillId="0" borderId="0" xfId="5" applyFont="1" applyBorder="1" applyAlignment="1" applyProtection="1">
      <alignment horizontal="left" vertical="top" indent="1"/>
    </xf>
    <xf numFmtId="6" fontId="2" fillId="0" borderId="0" xfId="3" applyNumberFormat="1" applyFont="1" applyAlignment="1" applyProtection="1">
      <alignment vertical="top"/>
    </xf>
    <xf numFmtId="165" fontId="3" fillId="0" borderId="0" xfId="5" applyFont="1" applyBorder="1" applyAlignment="1" applyProtection="1">
      <alignment horizontal="left" vertical="top" indent="1"/>
    </xf>
    <xf numFmtId="8" fontId="2" fillId="0" borderId="0" xfId="3" applyFont="1" applyAlignment="1" applyProtection="1">
      <alignment vertical="top"/>
    </xf>
    <xf numFmtId="165" fontId="2" fillId="0" borderId="0" xfId="5" applyFont="1" applyFill="1" applyAlignment="1" applyProtection="1">
      <alignment vertical="top"/>
    </xf>
    <xf numFmtId="0" fontId="13" fillId="0" borderId="0" xfId="0" applyFont="1" applyProtection="1"/>
    <xf numFmtId="0" fontId="12" fillId="0" borderId="0" xfId="0" applyFont="1" applyAlignment="1" applyProtection="1">
      <alignment wrapText="1"/>
    </xf>
    <xf numFmtId="7" fontId="2" fillId="2" borderId="1" xfId="6" applyNumberFormat="1" applyFont="1" applyFill="1" applyBorder="1" applyAlignment="1" applyProtection="1">
      <alignment vertical="top"/>
      <protection locked="0"/>
    </xf>
    <xf numFmtId="9" fontId="2" fillId="2" borderId="1" xfId="7" applyFont="1" applyFill="1" applyBorder="1" applyAlignment="1" applyProtection="1">
      <alignment horizontal="right" vertical="top"/>
      <protection locked="0"/>
    </xf>
    <xf numFmtId="165" fontId="2" fillId="2" borderId="1" xfId="6" applyFont="1" applyFill="1" applyBorder="1" applyAlignment="1" applyProtection="1">
      <alignment horizontal="right" vertical="top"/>
      <protection locked="0"/>
    </xf>
    <xf numFmtId="7" fontId="2" fillId="2" borderId="1" xfId="2" applyNumberFormat="1" applyFont="1" applyFill="1" applyBorder="1" applyAlignment="1" applyProtection="1">
      <alignment vertical="top"/>
      <protection locked="0"/>
    </xf>
    <xf numFmtId="165" fontId="2" fillId="2" borderId="1" xfId="5" applyFont="1" applyFill="1" applyBorder="1" applyAlignment="1" applyProtection="1">
      <alignment horizontal="right" vertical="top"/>
      <protection locked="0"/>
    </xf>
    <xf numFmtId="168" fontId="2" fillId="2" borderId="1" xfId="5" applyNumberFormat="1" applyFont="1" applyFill="1" applyBorder="1" applyAlignment="1" applyProtection="1">
      <alignment horizontal="right" vertical="top"/>
      <protection locked="0"/>
    </xf>
    <xf numFmtId="168" fontId="2" fillId="2" borderId="1" xfId="1" applyNumberFormat="1" applyFont="1" applyFill="1" applyBorder="1" applyAlignment="1" applyProtection="1">
      <alignment horizontal="right" vertical="top"/>
      <protection locked="0"/>
    </xf>
    <xf numFmtId="40" fontId="2" fillId="2" borderId="1" xfId="1" applyFont="1" applyFill="1" applyBorder="1" applyAlignment="1" applyProtection="1">
      <alignment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9" fontId="2" fillId="2" borderId="1" xfId="7" applyFont="1" applyFill="1" applyBorder="1" applyAlignment="1" applyProtection="1">
      <alignment vertical="top"/>
      <protection locked="0"/>
    </xf>
    <xf numFmtId="165" fontId="2" fillId="2" borderId="1" xfId="5" applyFont="1" applyFill="1" applyBorder="1" applyAlignment="1" applyProtection="1">
      <alignment vertical="top"/>
      <protection locked="0"/>
    </xf>
    <xf numFmtId="165" fontId="3" fillId="0" borderId="0" xfId="6" applyFont="1" applyBorder="1" applyAlignment="1">
      <alignment horizontal="center" vertical="top"/>
    </xf>
    <xf numFmtId="165" fontId="3" fillId="0" borderId="0" xfId="6" applyFont="1" applyBorder="1" applyAlignment="1">
      <alignment horizontal="left" vertical="top"/>
    </xf>
    <xf numFmtId="40" fontId="7" fillId="2" borderId="1" xfId="1" applyFont="1" applyFill="1" applyBorder="1" applyAlignment="1" applyProtection="1">
      <alignment vertical="top"/>
      <protection locked="0"/>
    </xf>
    <xf numFmtId="7" fontId="2" fillId="0" borderId="4" xfId="6" applyNumberFormat="1" applyFont="1" applyBorder="1" applyAlignment="1" applyProtection="1">
      <alignment vertical="top"/>
    </xf>
    <xf numFmtId="165" fontId="3" fillId="0" borderId="0" xfId="5" applyFont="1" applyAlignment="1" applyProtection="1">
      <alignment horizontal="center" vertical="top"/>
    </xf>
    <xf numFmtId="0" fontId="10" fillId="3" borderId="5" xfId="0" applyFont="1" applyFill="1" applyBorder="1" applyAlignment="1" applyProtection="1"/>
    <xf numFmtId="7" fontId="2" fillId="0" borderId="0" xfId="0" applyNumberFormat="1" applyFont="1"/>
    <xf numFmtId="0" fontId="2" fillId="0" borderId="0" xfId="0" applyFont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1" fillId="0" borderId="0" xfId="0" applyFont="1" applyProtection="1"/>
    <xf numFmtId="0" fontId="1" fillId="0" borderId="0" xfId="4" applyFont="1" applyAlignment="1" applyProtection="1">
      <alignment horizontal="left"/>
    </xf>
    <xf numFmtId="14" fontId="1" fillId="0" borderId="0" xfId="0" applyNumberFormat="1" applyFont="1" applyAlignment="1" applyProtection="1">
      <alignment horizontal="left"/>
    </xf>
    <xf numFmtId="0" fontId="15" fillId="0" borderId="6" xfId="4" applyFont="1" applyBorder="1" applyAlignment="1" applyProtection="1"/>
    <xf numFmtId="0" fontId="2" fillId="0" borderId="0" xfId="0" applyFont="1" applyAlignment="1" applyProtection="1"/>
    <xf numFmtId="0" fontId="4" fillId="0" borderId="0" xfId="4" applyAlignment="1" applyProtection="1"/>
    <xf numFmtId="166" fontId="9" fillId="0" borderId="0" xfId="5" applyNumberFormat="1" applyFont="1" applyBorder="1" applyAlignment="1" applyProtection="1">
      <alignment vertical="top"/>
    </xf>
    <xf numFmtId="40" fontId="9" fillId="0" borderId="0" xfId="1" applyFont="1" applyBorder="1" applyAlignment="1" applyProtection="1">
      <alignment vertical="top"/>
    </xf>
    <xf numFmtId="40" fontId="1" fillId="0" borderId="0" xfId="1" applyFont="1" applyBorder="1" applyAlignment="1" applyProtection="1">
      <alignment vertical="top"/>
    </xf>
    <xf numFmtId="165" fontId="2" fillId="0" borderId="0" xfId="6" applyFont="1" applyFill="1" applyBorder="1" applyAlignment="1" applyProtection="1">
      <alignment horizontal="right" vertical="top"/>
      <protection locked="0"/>
    </xf>
    <xf numFmtId="0" fontId="16" fillId="0" borderId="0" xfId="0" applyFont="1" applyAlignment="1">
      <alignment horizontal="left" indent="1"/>
    </xf>
    <xf numFmtId="0" fontId="17" fillId="0" borderId="0" xfId="4" applyFont="1" applyAlignment="1" applyProtection="1">
      <alignment horizontal="left" indent="1"/>
    </xf>
    <xf numFmtId="0" fontId="16" fillId="0" borderId="0" xfId="4" applyFont="1" applyAlignment="1" applyProtection="1">
      <alignment horizontal="left" indent="1"/>
    </xf>
    <xf numFmtId="0" fontId="10" fillId="3" borderId="5" xfId="0" applyFont="1" applyFill="1" applyBorder="1" applyAlignment="1" applyProtection="1">
      <alignment horizontal="left" indent="1"/>
    </xf>
    <xf numFmtId="0" fontId="15" fillId="0" borderId="6" xfId="4" applyFont="1" applyBorder="1" applyAlignment="1" applyProtection="1">
      <alignment horizontal="left" indent="1"/>
    </xf>
    <xf numFmtId="0" fontId="2" fillId="0" borderId="0" xfId="4" applyFont="1" applyAlignment="1" applyProtection="1">
      <alignment horizontal="left" indent="1"/>
    </xf>
    <xf numFmtId="0" fontId="9" fillId="0" borderId="0" xfId="0" applyFont="1" applyAlignment="1" applyProtection="1">
      <alignment horizontal="left" indent="1"/>
    </xf>
    <xf numFmtId="165" fontId="2" fillId="0" borderId="0" xfId="6" applyFont="1" applyBorder="1" applyAlignment="1" applyProtection="1">
      <alignment horizontal="left" vertical="top" indent="2"/>
    </xf>
    <xf numFmtId="165" fontId="3" fillId="0" borderId="0" xfId="6" applyFont="1" applyBorder="1" applyAlignment="1" applyProtection="1">
      <alignment horizontal="left" vertical="top" indent="2"/>
    </xf>
    <xf numFmtId="165" fontId="2" fillId="2" borderId="1" xfId="5" applyFont="1" applyFill="1" applyBorder="1" applyAlignment="1" applyProtection="1">
      <alignment horizontal="left" vertical="top" indent="2"/>
      <protection locked="0"/>
    </xf>
    <xf numFmtId="165" fontId="2" fillId="2" borderId="1" xfId="6" applyFont="1" applyFill="1" applyBorder="1" applyAlignment="1" applyProtection="1">
      <alignment horizontal="left" vertical="top" indent="2"/>
      <protection locked="0"/>
    </xf>
    <xf numFmtId="0" fontId="2" fillId="0" borderId="0" xfId="0" applyFont="1" applyAlignment="1" applyProtection="1">
      <alignment horizontal="left" indent="2"/>
    </xf>
    <xf numFmtId="165" fontId="2" fillId="0" borderId="0" xfId="5" applyFont="1" applyBorder="1" applyAlignment="1" applyProtection="1">
      <alignment horizontal="left" vertical="top" indent="2"/>
    </xf>
    <xf numFmtId="165" fontId="2" fillId="0" borderId="0" xfId="6" applyFont="1" applyFill="1" applyBorder="1" applyAlignment="1" applyProtection="1">
      <alignment horizontal="left" vertical="top" indent="2"/>
    </xf>
    <xf numFmtId="165" fontId="3" fillId="0" borderId="0" xfId="5" applyFont="1" applyBorder="1" applyAlignment="1" applyProtection="1">
      <alignment horizontal="left" vertical="top" indent="2"/>
    </xf>
    <xf numFmtId="165" fontId="1" fillId="0" borderId="0" xfId="6" applyFont="1" applyBorder="1" applyAlignment="1" applyProtection="1">
      <alignment horizontal="left" vertical="top" indent="1"/>
    </xf>
    <xf numFmtId="0" fontId="1" fillId="0" borderId="0" xfId="0" applyFont="1" applyBorder="1" applyAlignment="1" applyProtection="1">
      <alignment horizontal="left" indent="1"/>
    </xf>
    <xf numFmtId="0" fontId="14" fillId="0" borderId="0" xfId="4" applyFont="1" applyAlignment="1" applyProtection="1">
      <alignment horizontal="left" indent="1"/>
    </xf>
    <xf numFmtId="0" fontId="1" fillId="0" borderId="0" xfId="4" applyFont="1" applyAlignment="1" applyProtection="1">
      <alignment horizontal="left" indent="1"/>
    </xf>
    <xf numFmtId="14" fontId="1" fillId="0" borderId="0" xfId="0" applyNumberFormat="1" applyFont="1" applyAlignment="1" applyProtection="1">
      <alignment horizontal="left" indent="1"/>
    </xf>
    <xf numFmtId="165" fontId="2" fillId="0" borderId="0" xfId="5" applyFont="1" applyAlignment="1" applyProtection="1">
      <alignment horizontal="left" vertical="top" indent="1"/>
    </xf>
    <xf numFmtId="39" fontId="2" fillId="0" borderId="0" xfId="6" applyNumberFormat="1" applyFont="1" applyBorder="1" applyAlignment="1" applyProtection="1">
      <alignment vertical="top"/>
    </xf>
    <xf numFmtId="0" fontId="11" fillId="2" borderId="8" xfId="0" applyFont="1" applyFill="1" applyBorder="1" applyAlignment="1" applyProtection="1">
      <alignment horizontal="left" indent="1"/>
    </xf>
    <xf numFmtId="0" fontId="11" fillId="2" borderId="7" xfId="0" applyFont="1" applyFill="1" applyBorder="1" applyAlignment="1" applyProtection="1"/>
    <xf numFmtId="164" fontId="1" fillId="2" borderId="1" xfId="5" applyNumberFormat="1" applyFont="1" applyFill="1" applyBorder="1" applyAlignment="1" applyProtection="1">
      <alignment horizontal="right" vertical="top"/>
      <protection locked="0"/>
    </xf>
    <xf numFmtId="165" fontId="9" fillId="0" borderId="0" xfId="5" applyFont="1" applyBorder="1" applyAlignment="1">
      <alignment horizontal="left" vertical="top"/>
    </xf>
    <xf numFmtId="165" fontId="1" fillId="0" borderId="0" xfId="5" applyFont="1" applyBorder="1" applyAlignment="1">
      <alignment horizontal="center" vertical="top"/>
    </xf>
    <xf numFmtId="165" fontId="9" fillId="0" borderId="0" xfId="6" applyFont="1" applyBorder="1" applyAlignment="1">
      <alignment horizontal="left" vertical="top"/>
    </xf>
    <xf numFmtId="43" fontId="1" fillId="2" borderId="1" xfId="8" applyNumberFormat="1" applyFont="1" applyFill="1" applyBorder="1" applyAlignment="1" applyProtection="1">
      <alignment horizontal="right" vertical="top"/>
      <protection locked="0"/>
    </xf>
    <xf numFmtId="40" fontId="2" fillId="0" borderId="9" xfId="1" applyFont="1" applyFill="1" applyBorder="1" applyAlignment="1" applyProtection="1">
      <alignment vertical="top"/>
      <protection locked="0"/>
    </xf>
  </cellXfs>
  <cellStyles count="9">
    <cellStyle name="Comma" xfId="8" builtinId="3"/>
    <cellStyle name="Comma_2007 Livestock Budgets ann" xfId="1"/>
    <cellStyle name="Currency" xfId="2" builtinId="4"/>
    <cellStyle name="Currency_2007 Livestock Budgets ann" xfId="3"/>
    <cellStyle name="Hyperlink" xfId="4" builtinId="8"/>
    <cellStyle name="Normal" xfId="0" builtinId="0"/>
    <cellStyle name="Normal_2007 Livestock Budgets ann" xfId="5"/>
    <cellStyle name="Normal_A" xfId="6"/>
    <cellStyle name="Percent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CC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99000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xtension.iastate.ed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xtension.iastate.ed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48</xdr:row>
      <xdr:rowOff>53340</xdr:rowOff>
    </xdr:from>
    <xdr:to>
      <xdr:col>10</xdr:col>
      <xdr:colOff>47624</xdr:colOff>
      <xdr:row>51</xdr:row>
      <xdr:rowOff>11627</xdr:rowOff>
    </xdr:to>
    <xdr:pic>
      <xdr:nvPicPr>
        <xdr:cNvPr id="3" name="Picture 2" title="Iowa State University Extension and Outreach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468" y="9507891"/>
          <a:ext cx="2486168" cy="4499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632460</xdr:colOff>
      <xdr:row>48</xdr:row>
      <xdr:rowOff>53340</xdr:rowOff>
    </xdr:from>
    <xdr:to>
      <xdr:col>10</xdr:col>
      <xdr:colOff>47624</xdr:colOff>
      <xdr:row>51</xdr:row>
      <xdr:rowOff>11627</xdr:rowOff>
    </xdr:to>
    <xdr:pic>
      <xdr:nvPicPr>
        <xdr:cNvPr id="2" name="Picture 1" title="Iowa State University Extension and Outreach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4360" y="7806690"/>
          <a:ext cx="2377439" cy="444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extension.iastate.edu/agdm/livestock/html/b1-21.html" TargetMode="External"/><Relationship Id="rId7" Type="http://schemas.openxmlformats.org/officeDocument/2006/relationships/hyperlink" Target="https://www.extension.iastate.edu/diversity/ext" TargetMode="External"/><Relationship Id="rId2" Type="http://schemas.openxmlformats.org/officeDocument/2006/relationships/hyperlink" Target="http://www.extension.iastate.edu/agdm/wdfinancial.html" TargetMode="External"/><Relationship Id="rId1" Type="http://schemas.openxmlformats.org/officeDocument/2006/relationships/hyperlink" Target="http://www.extension.iastate.edu/agdm/crops/pdf/a3-24.pdf" TargetMode="External"/><Relationship Id="rId6" Type="http://schemas.openxmlformats.org/officeDocument/2006/relationships/hyperlink" Target="mailto:tsc@iastate.edu?subject=AgDM%20Livestock%20Budget%20Spreadsheet" TargetMode="External"/><Relationship Id="rId5" Type="http://schemas.openxmlformats.org/officeDocument/2006/relationships/hyperlink" Target="http://www.extension.iastate.edu/agdm/" TargetMode="External"/><Relationship Id="rId4" Type="http://schemas.openxmlformats.org/officeDocument/2006/relationships/hyperlink" Target="http://www.extension.iastate.edu/agdm/livestock/html/b1-21.html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extension.iastate.edu/agdm/livestock/html/b1-21.html" TargetMode="External"/><Relationship Id="rId7" Type="http://schemas.openxmlformats.org/officeDocument/2006/relationships/hyperlink" Target="https://www.extension.iastate.edu/diversity/ext" TargetMode="External"/><Relationship Id="rId2" Type="http://schemas.openxmlformats.org/officeDocument/2006/relationships/hyperlink" Target="http://www.extension.iastate.edu/agdm/wdfinancial.html" TargetMode="External"/><Relationship Id="rId1" Type="http://schemas.openxmlformats.org/officeDocument/2006/relationships/hyperlink" Target="http://www.extension.iastate.edu/agdm/crops/pdf/a3-24.pdf" TargetMode="External"/><Relationship Id="rId6" Type="http://schemas.openxmlformats.org/officeDocument/2006/relationships/hyperlink" Target="mailto:tsc@iastate.edu?subject=AgDM%20Livestock%20Budget%20Spreadsheet" TargetMode="External"/><Relationship Id="rId5" Type="http://schemas.openxmlformats.org/officeDocument/2006/relationships/hyperlink" Target="http://www.extension.iastate.edu/agdm/" TargetMode="External"/><Relationship Id="rId4" Type="http://schemas.openxmlformats.org/officeDocument/2006/relationships/hyperlink" Target="http://www.extension.iastate.edu/agdm/livestock/html/b1-21.html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 fitToPage="1"/>
  </sheetPr>
  <dimension ref="A1:P55"/>
  <sheetViews>
    <sheetView showGridLines="0" tabSelected="1" zoomScaleNormal="100" zoomScaleSheetLayoutView="100" workbookViewId="0"/>
  </sheetViews>
  <sheetFormatPr defaultColWidth="10.140625" defaultRowHeight="12.75"/>
  <cols>
    <col min="1" max="1" width="35.85546875" style="105" customWidth="1"/>
    <col min="2" max="2" width="1.7109375" style="51" customWidth="1"/>
    <col min="3" max="3" width="10.7109375" style="22" customWidth="1"/>
    <col min="4" max="4" width="9.7109375" style="22" customWidth="1"/>
    <col min="5" max="5" width="1.7109375" style="22" customWidth="1"/>
    <col min="6" max="6" width="10.7109375" style="22" customWidth="1"/>
    <col min="7" max="7" width="9.7109375" style="22" customWidth="1"/>
    <col min="8" max="8" width="2.140625" style="22" bestFit="1" customWidth="1"/>
    <col min="9" max="9" width="11.7109375" style="22" customWidth="1"/>
    <col min="10" max="16384" width="10.140625" style="22"/>
  </cols>
  <sheetData>
    <row r="1" spans="1:12" s="70" customFormat="1" ht="33.75" customHeight="1" thickBot="1">
      <c r="A1" s="88" t="s">
        <v>46</v>
      </c>
    </row>
    <row r="2" spans="1:12" s="72" customFormat="1" ht="15.75" thickTop="1">
      <c r="A2" s="89" t="s">
        <v>47</v>
      </c>
      <c r="B2" s="78"/>
      <c r="C2" s="78"/>
      <c r="D2" s="78"/>
      <c r="E2" s="78"/>
      <c r="F2" s="78"/>
      <c r="G2" s="78"/>
      <c r="H2" s="79"/>
      <c r="I2" s="79"/>
      <c r="J2" s="79"/>
      <c r="K2" s="79"/>
      <c r="L2" s="71"/>
    </row>
    <row r="3" spans="1:12" s="13" customFormat="1" ht="12.75" customHeight="1">
      <c r="A3" s="90" t="s">
        <v>45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13" customFormat="1">
      <c r="A4" s="107" t="s">
        <v>9</v>
      </c>
      <c r="B4" s="108"/>
      <c r="C4" s="9"/>
      <c r="D4" s="9"/>
      <c r="E4" s="9"/>
    </row>
    <row r="5" spans="1:12" s="13" customFormat="1">
      <c r="A5" s="91"/>
      <c r="B5" s="18"/>
    </row>
    <row r="6" spans="1:12" ht="12.95" customHeight="1">
      <c r="A6" s="29"/>
      <c r="B6" s="20"/>
      <c r="C6" s="19"/>
      <c r="D6" s="21"/>
      <c r="E6" s="19"/>
      <c r="F6" s="21"/>
      <c r="G6" s="19"/>
    </row>
    <row r="7" spans="1:12" ht="12.95" customHeight="1">
      <c r="A7" s="49" t="s">
        <v>0</v>
      </c>
      <c r="B7" s="24"/>
      <c r="C7" s="65" t="s">
        <v>40</v>
      </c>
      <c r="D7" s="66" t="s">
        <v>41</v>
      </c>
      <c r="E7" s="66"/>
      <c r="F7" s="65" t="s">
        <v>42</v>
      </c>
      <c r="G7" s="66" t="s">
        <v>41</v>
      </c>
      <c r="I7" s="69" t="s">
        <v>44</v>
      </c>
    </row>
    <row r="8" spans="1:12" ht="12.95" customHeight="1">
      <c r="A8" s="47" t="s">
        <v>10</v>
      </c>
      <c r="B8" s="25"/>
      <c r="C8" s="7">
        <v>0</v>
      </c>
      <c r="D8" s="17" t="s">
        <v>20</v>
      </c>
      <c r="E8" s="26" t="s">
        <v>11</v>
      </c>
      <c r="F8" s="8">
        <v>260</v>
      </c>
      <c r="G8" s="17" t="s">
        <v>14</v>
      </c>
      <c r="H8" s="27" t="s">
        <v>43</v>
      </c>
      <c r="I8" s="28">
        <f>C8*F8</f>
        <v>0</v>
      </c>
    </row>
    <row r="9" spans="1:12" ht="12.95" customHeight="1">
      <c r="A9" s="29"/>
      <c r="B9" s="20"/>
      <c r="C9" s="19"/>
      <c r="D9" s="19"/>
      <c r="E9" s="19"/>
      <c r="F9" s="19"/>
      <c r="G9" s="19"/>
      <c r="K9" s="23"/>
    </row>
    <row r="10" spans="1:12" ht="12.95" customHeight="1">
      <c r="A10" s="49" t="s">
        <v>1</v>
      </c>
      <c r="B10" s="24"/>
      <c r="C10" s="65" t="s">
        <v>40</v>
      </c>
      <c r="D10" s="66" t="s">
        <v>41</v>
      </c>
      <c r="E10" s="66"/>
      <c r="F10" s="65" t="s">
        <v>42</v>
      </c>
      <c r="G10" s="66" t="s">
        <v>41</v>
      </c>
    </row>
    <row r="11" spans="1:12" ht="12.95" customHeight="1">
      <c r="A11" s="92" t="s">
        <v>22</v>
      </c>
      <c r="B11" s="30"/>
      <c r="C11" s="54">
        <v>30</v>
      </c>
      <c r="D11" s="31" t="s">
        <v>4</v>
      </c>
      <c r="E11" s="26" t="s">
        <v>11</v>
      </c>
      <c r="F11" s="8">
        <v>1</v>
      </c>
      <c r="G11" s="32" t="s">
        <v>12</v>
      </c>
      <c r="H11" s="27" t="s">
        <v>43</v>
      </c>
      <c r="I11" s="43">
        <f>C11*F11</f>
        <v>30</v>
      </c>
      <c r="J11" s="14"/>
      <c r="L11" s="19"/>
    </row>
    <row r="12" spans="1:12" ht="12.95" customHeight="1">
      <c r="A12" s="92" t="s">
        <v>23</v>
      </c>
      <c r="B12" s="33"/>
      <c r="C12" s="55">
        <v>0.05</v>
      </c>
      <c r="D12" s="34"/>
      <c r="E12" s="33"/>
      <c r="F12" s="56">
        <v>150</v>
      </c>
      <c r="G12" s="34" t="s">
        <v>60</v>
      </c>
      <c r="H12" s="27" t="s">
        <v>43</v>
      </c>
      <c r="I12" s="106">
        <f>I11*C12*F12/365</f>
        <v>0.61643835616438358</v>
      </c>
      <c r="J12" s="2"/>
      <c r="L12" s="19"/>
    </row>
    <row r="13" spans="1:12" ht="12.95" customHeight="1">
      <c r="A13" s="29"/>
      <c r="B13" s="20"/>
      <c r="C13" s="19"/>
      <c r="D13" s="35"/>
      <c r="G13" s="35"/>
      <c r="I13" s="19"/>
      <c r="J13" s="19"/>
      <c r="K13" s="25"/>
      <c r="L13" s="19"/>
    </row>
    <row r="14" spans="1:12" ht="12.95" customHeight="1">
      <c r="A14" s="93" t="s">
        <v>6</v>
      </c>
      <c r="B14" s="24"/>
      <c r="C14" s="19"/>
      <c r="D14" s="35"/>
      <c r="G14" s="35"/>
      <c r="I14" s="19"/>
      <c r="J14" s="19"/>
      <c r="K14" s="23"/>
      <c r="L14" s="19"/>
    </row>
    <row r="15" spans="1:12" ht="12.95" customHeight="1">
      <c r="A15" s="94" t="s">
        <v>24</v>
      </c>
      <c r="B15" s="37"/>
      <c r="C15" s="57">
        <v>3.11</v>
      </c>
      <c r="D15" s="17" t="s">
        <v>56</v>
      </c>
      <c r="E15" s="26" t="s">
        <v>11</v>
      </c>
      <c r="F15" s="58">
        <v>9.8000000000000007</v>
      </c>
      <c r="G15" s="38" t="s">
        <v>13</v>
      </c>
      <c r="H15" s="27" t="s">
        <v>43</v>
      </c>
      <c r="I15" s="1">
        <f>C15*F15</f>
        <v>30.478000000000002</v>
      </c>
      <c r="J15" s="1"/>
      <c r="L15" s="19"/>
    </row>
    <row r="16" spans="1:12" ht="12.95" customHeight="1">
      <c r="A16" s="94" t="s">
        <v>25</v>
      </c>
      <c r="B16" s="37"/>
      <c r="C16" s="57">
        <v>0.14000000000000001</v>
      </c>
      <c r="D16" s="17" t="s">
        <v>20</v>
      </c>
      <c r="E16" s="26" t="s">
        <v>11</v>
      </c>
      <c r="F16" s="59">
        <v>119</v>
      </c>
      <c r="G16" s="38" t="s">
        <v>14</v>
      </c>
      <c r="H16" s="27" t="s">
        <v>43</v>
      </c>
      <c r="I16" s="3">
        <f>C16*F16</f>
        <v>16.66</v>
      </c>
      <c r="J16" s="1"/>
      <c r="L16" s="19"/>
    </row>
    <row r="17" spans="1:13" ht="12.95" customHeight="1">
      <c r="A17" s="94" t="s">
        <v>26</v>
      </c>
      <c r="B17" s="37"/>
      <c r="C17" s="57">
        <v>7.0000000000000007E-2</v>
      </c>
      <c r="D17" s="17" t="s">
        <v>20</v>
      </c>
      <c r="E17" s="26" t="s">
        <v>11</v>
      </c>
      <c r="F17" s="59">
        <v>32</v>
      </c>
      <c r="G17" s="38" t="s">
        <v>14</v>
      </c>
      <c r="H17" s="27" t="s">
        <v>43</v>
      </c>
      <c r="I17" s="3">
        <f>C17*F17</f>
        <v>2.2400000000000002</v>
      </c>
      <c r="J17" s="1"/>
      <c r="K17" s="1"/>
      <c r="L17" s="19"/>
    </row>
    <row r="18" spans="1:13" ht="12.95" customHeight="1">
      <c r="A18" s="94" t="s">
        <v>27</v>
      </c>
      <c r="B18" s="37"/>
      <c r="C18" s="57">
        <v>0.5</v>
      </c>
      <c r="D18" s="17" t="s">
        <v>20</v>
      </c>
      <c r="E18" s="26" t="s">
        <v>11</v>
      </c>
      <c r="F18" s="60">
        <v>14.4</v>
      </c>
      <c r="G18" s="38" t="s">
        <v>14</v>
      </c>
      <c r="H18" s="27" t="s">
        <v>43</v>
      </c>
      <c r="I18" s="3">
        <f>C18*F18</f>
        <v>7.2</v>
      </c>
      <c r="J18" s="2"/>
      <c r="K18" s="3"/>
      <c r="L18" s="19"/>
    </row>
    <row r="19" spans="1:13" ht="12.95" customHeight="1">
      <c r="A19" s="94" t="s">
        <v>28</v>
      </c>
      <c r="B19" s="37"/>
      <c r="C19" s="39"/>
      <c r="D19" s="32"/>
      <c r="E19" s="40"/>
      <c r="F19" s="41"/>
      <c r="G19" s="42"/>
      <c r="I19" s="61">
        <v>3</v>
      </c>
      <c r="J19" s="2"/>
      <c r="K19" s="3"/>
      <c r="L19" s="19"/>
    </row>
    <row r="20" spans="1:13" ht="12.95" customHeight="1">
      <c r="A20" s="94" t="s">
        <v>29</v>
      </c>
      <c r="B20" s="37"/>
      <c r="C20" s="43"/>
      <c r="D20" s="44"/>
      <c r="E20" s="40"/>
      <c r="F20" s="27"/>
      <c r="G20" s="42"/>
      <c r="I20" s="61">
        <v>3</v>
      </c>
      <c r="J20" s="2"/>
      <c r="K20" s="3"/>
      <c r="L20" s="19"/>
    </row>
    <row r="21" spans="1:13" ht="12.95" customHeight="1">
      <c r="A21" s="94" t="s">
        <v>30</v>
      </c>
      <c r="B21" s="37"/>
      <c r="C21" s="109">
        <v>10</v>
      </c>
      <c r="D21" s="110" t="s">
        <v>61</v>
      </c>
      <c r="E21" s="111" t="s">
        <v>11</v>
      </c>
      <c r="F21" s="113">
        <v>0.36</v>
      </c>
      <c r="G21" s="112" t="s">
        <v>62</v>
      </c>
      <c r="I21" s="114">
        <f>C21*F21</f>
        <v>3.5999999999999996</v>
      </c>
      <c r="J21" s="4"/>
      <c r="K21" s="3"/>
      <c r="L21" s="19"/>
    </row>
    <row r="22" spans="1:13" ht="12.95" customHeight="1">
      <c r="A22" s="94" t="s">
        <v>31</v>
      </c>
      <c r="B22" s="37"/>
      <c r="F22" s="19"/>
      <c r="I22" s="67">
        <v>0</v>
      </c>
      <c r="J22" s="4"/>
      <c r="K22" s="3"/>
      <c r="L22" s="19"/>
    </row>
    <row r="23" spans="1:13" ht="12.95" customHeight="1">
      <c r="A23" s="36" t="s">
        <v>7</v>
      </c>
      <c r="B23" s="24"/>
      <c r="F23" s="19"/>
      <c r="I23" s="1">
        <f>SUM(I15:I22)</f>
        <v>66.178000000000011</v>
      </c>
      <c r="J23" s="1"/>
      <c r="K23" s="1"/>
      <c r="L23" s="19"/>
    </row>
    <row r="24" spans="1:13" ht="12.95" customHeight="1">
      <c r="A24" s="29"/>
      <c r="B24" s="20"/>
      <c r="F24" s="19"/>
      <c r="I24" s="1"/>
      <c r="J24" s="1"/>
      <c r="K24" s="1"/>
      <c r="L24" s="19"/>
    </row>
    <row r="25" spans="1:13" ht="12.95" customHeight="1">
      <c r="A25" s="95" t="s">
        <v>32</v>
      </c>
      <c r="B25" s="30"/>
      <c r="F25" s="19"/>
      <c r="I25" s="54">
        <v>5</v>
      </c>
      <c r="J25" s="1"/>
      <c r="K25" s="1"/>
      <c r="L25" s="19"/>
    </row>
    <row r="26" spans="1:13" ht="12.95" customHeight="1">
      <c r="A26" s="95" t="s">
        <v>33</v>
      </c>
      <c r="B26" s="30"/>
      <c r="F26" s="19"/>
      <c r="I26" s="61">
        <v>4.2</v>
      </c>
      <c r="J26" s="2"/>
      <c r="K26" s="3"/>
      <c r="L26" s="19"/>
    </row>
    <row r="27" spans="1:13" ht="12.95" customHeight="1">
      <c r="A27" s="95" t="s">
        <v>34</v>
      </c>
      <c r="B27" s="30"/>
      <c r="F27" s="19"/>
      <c r="I27" s="61">
        <v>4</v>
      </c>
      <c r="J27" s="2"/>
      <c r="K27" s="3"/>
      <c r="L27" s="19"/>
    </row>
    <row r="28" spans="1:13" ht="12.95" customHeight="1">
      <c r="A28" s="95" t="s">
        <v>31</v>
      </c>
      <c r="B28" s="30"/>
      <c r="F28" s="19"/>
      <c r="I28" s="61">
        <v>0</v>
      </c>
      <c r="J28" s="2"/>
      <c r="K28" s="3"/>
      <c r="L28" s="19"/>
    </row>
    <row r="29" spans="1:13" ht="12.95" customHeight="1">
      <c r="A29" s="95" t="s">
        <v>35</v>
      </c>
      <c r="B29" s="30"/>
      <c r="C29" s="62">
        <v>0.01</v>
      </c>
      <c r="D29" s="34" t="s">
        <v>57</v>
      </c>
      <c r="F29" s="56">
        <v>220</v>
      </c>
      <c r="G29" s="34" t="s">
        <v>58</v>
      </c>
      <c r="H29" s="27" t="s">
        <v>43</v>
      </c>
      <c r="I29" s="3">
        <f>C29*F29</f>
        <v>2.2000000000000002</v>
      </c>
      <c r="J29" s="2"/>
      <c r="K29" s="3"/>
      <c r="L29" s="19"/>
    </row>
    <row r="30" spans="1:13" ht="12.95" customHeight="1">
      <c r="A30" s="96" t="s">
        <v>36</v>
      </c>
      <c r="B30" s="30"/>
      <c r="C30" s="63">
        <v>0.05</v>
      </c>
      <c r="F30" s="56">
        <v>3</v>
      </c>
      <c r="G30" s="35" t="s">
        <v>5</v>
      </c>
      <c r="H30" s="27" t="s">
        <v>43</v>
      </c>
      <c r="I30" s="3">
        <f>((I23+I25+I26+I27+I29)*C30)*F30/12/2</f>
        <v>0.50986250000000011</v>
      </c>
      <c r="J30" s="2"/>
      <c r="K30" s="81" t="s">
        <v>59</v>
      </c>
      <c r="L30" s="19"/>
    </row>
    <row r="31" spans="1:13" ht="12.95" customHeight="1">
      <c r="A31" s="97" t="s">
        <v>38</v>
      </c>
      <c r="B31" s="37"/>
      <c r="C31" s="57">
        <v>14</v>
      </c>
      <c r="D31" s="38" t="s">
        <v>15</v>
      </c>
      <c r="E31" s="45"/>
      <c r="F31" s="64">
        <v>0.4</v>
      </c>
      <c r="G31" s="38" t="s">
        <v>3</v>
      </c>
      <c r="H31" s="27" t="s">
        <v>43</v>
      </c>
      <c r="I31" s="3">
        <f>F31*C31</f>
        <v>5.6000000000000005</v>
      </c>
      <c r="J31" s="5"/>
      <c r="K31" s="3"/>
      <c r="L31" s="19"/>
      <c r="M31" s="48"/>
    </row>
    <row r="32" spans="1:13" ht="14.1" customHeight="1">
      <c r="A32" s="98" t="s">
        <v>37</v>
      </c>
      <c r="B32" s="30"/>
      <c r="C32" s="63">
        <v>0.05</v>
      </c>
      <c r="F32" s="84"/>
      <c r="G32" s="44"/>
      <c r="H32" s="27" t="s">
        <v>43</v>
      </c>
      <c r="I32" s="83">
        <f>SUM(I11:I12)*$C$32+SUM(I23:I31)*$C$32*0.5</f>
        <v>3.7230184803082196</v>
      </c>
      <c r="J32" s="46"/>
      <c r="K32" s="82" t="s">
        <v>55</v>
      </c>
      <c r="L32" s="19"/>
    </row>
    <row r="33" spans="1:13" ht="1.5" customHeight="1">
      <c r="A33" s="29"/>
      <c r="B33" s="20"/>
      <c r="C33" s="19"/>
      <c r="G33" s="35"/>
      <c r="I33" s="68"/>
      <c r="J33" s="1"/>
      <c r="K33" s="1"/>
      <c r="L33" s="19"/>
    </row>
    <row r="34" spans="1:13" ht="12.95" customHeight="1">
      <c r="A34" s="49" t="s">
        <v>16</v>
      </c>
      <c r="B34" s="24"/>
      <c r="C34" s="19"/>
      <c r="I34" s="1">
        <f>SUM(I25:I32)+I23+I11+I12</f>
        <v>122.02731933647262</v>
      </c>
      <c r="J34" s="1"/>
      <c r="K34" s="1"/>
      <c r="L34" s="19"/>
      <c r="M34" s="48"/>
    </row>
    <row r="35" spans="1:13" ht="12.95" customHeight="1">
      <c r="A35" s="29"/>
      <c r="B35" s="20"/>
      <c r="C35" s="19"/>
      <c r="I35" s="1"/>
      <c r="J35" s="1"/>
      <c r="K35" s="1"/>
      <c r="L35" s="19"/>
    </row>
    <row r="36" spans="1:13" ht="12.95" customHeight="1">
      <c r="A36" s="99" t="s">
        <v>17</v>
      </c>
      <c r="B36" s="24"/>
      <c r="C36" s="19"/>
      <c r="I36" s="15">
        <f>I8-I34</f>
        <v>-122.02731933647262</v>
      </c>
      <c r="J36" s="1"/>
      <c r="K36" s="6"/>
      <c r="L36" s="19"/>
      <c r="M36" s="50"/>
    </row>
    <row r="37" spans="1:13" ht="12.95" customHeight="1">
      <c r="A37" s="29"/>
      <c r="B37" s="20"/>
      <c r="C37" s="19"/>
      <c r="I37" s="1"/>
      <c r="J37" s="1"/>
      <c r="K37" s="1"/>
      <c r="L37" s="19"/>
    </row>
    <row r="38" spans="1:13" ht="12.95" customHeight="1">
      <c r="A38" s="49" t="s">
        <v>2</v>
      </c>
      <c r="B38" s="24"/>
      <c r="C38" s="19"/>
      <c r="I38" s="45"/>
      <c r="J38" s="1"/>
      <c r="K38" s="1"/>
      <c r="L38" s="19"/>
    </row>
    <row r="39" spans="1:13" ht="12.95" customHeight="1">
      <c r="A39" s="29" t="s">
        <v>8</v>
      </c>
      <c r="B39" s="30"/>
      <c r="C39" s="19"/>
      <c r="I39" s="54">
        <v>11.28</v>
      </c>
      <c r="J39" s="1"/>
      <c r="K39" s="1"/>
      <c r="L39" s="19"/>
    </row>
    <row r="40" spans="1:13" ht="12.95" customHeight="1" thickBot="1">
      <c r="A40" s="29"/>
      <c r="B40" s="20"/>
      <c r="C40" s="19"/>
      <c r="I40" s="16"/>
      <c r="J40" s="1"/>
      <c r="K40" s="1"/>
      <c r="L40" s="19"/>
    </row>
    <row r="41" spans="1:13" ht="12.95" customHeight="1" thickTop="1">
      <c r="A41" s="49" t="s">
        <v>18</v>
      </c>
      <c r="B41" s="24"/>
      <c r="C41" s="19"/>
      <c r="I41" s="1">
        <f>I34+I39</f>
        <v>133.3073193364726</v>
      </c>
      <c r="J41" s="1"/>
      <c r="K41" s="1"/>
      <c r="L41" s="19"/>
    </row>
    <row r="42" spans="1:13" ht="12.95" customHeight="1">
      <c r="A42" s="29"/>
      <c r="B42" s="20"/>
      <c r="C42" s="19"/>
      <c r="I42" s="1"/>
      <c r="J42" s="1"/>
      <c r="K42" s="1"/>
      <c r="L42" s="19"/>
    </row>
    <row r="43" spans="1:13" ht="12.95" customHeight="1">
      <c r="A43" s="49" t="s">
        <v>19</v>
      </c>
      <c r="B43" s="24"/>
      <c r="C43" s="19"/>
      <c r="I43" s="15">
        <f>I8-I41</f>
        <v>-133.3073193364726</v>
      </c>
      <c r="J43" s="1"/>
      <c r="K43" s="6"/>
      <c r="L43" s="19"/>
    </row>
    <row r="44" spans="1:13" ht="12.95" customHeight="1">
      <c r="A44" s="29"/>
      <c r="B44" s="20"/>
      <c r="C44" s="19"/>
      <c r="I44" s="1"/>
      <c r="J44" s="1"/>
      <c r="K44" s="1"/>
      <c r="L44" s="19"/>
    </row>
    <row r="45" spans="1:13" ht="12.95" customHeight="1">
      <c r="A45" s="100" t="s">
        <v>48</v>
      </c>
      <c r="B45" s="30"/>
      <c r="C45" s="19"/>
      <c r="I45" s="15">
        <f>IF(F8&gt;0,I34/(F8)*100,"'--")</f>
        <v>46.933584360181776</v>
      </c>
      <c r="J45" s="6" t="s">
        <v>39</v>
      </c>
      <c r="K45" s="1"/>
      <c r="L45" s="19"/>
    </row>
    <row r="46" spans="1:13" ht="12.95" customHeight="1">
      <c r="A46" s="100" t="s">
        <v>49</v>
      </c>
      <c r="B46" s="30"/>
      <c r="C46" s="19"/>
      <c r="I46" s="15">
        <f>IF(F8&gt;0,I41/(F8)*100,"'--")</f>
        <v>51.272045898643306</v>
      </c>
      <c r="J46" s="6" t="s">
        <v>39</v>
      </c>
      <c r="K46" s="1"/>
      <c r="L46" s="19"/>
    </row>
    <row r="47" spans="1:13">
      <c r="A47" s="29"/>
      <c r="B47" s="20"/>
      <c r="C47" s="19"/>
      <c r="D47" s="19"/>
      <c r="E47" s="19"/>
      <c r="F47" s="19"/>
      <c r="G47" s="19"/>
    </row>
    <row r="49" spans="1:16" s="75" customFormat="1">
      <c r="A49" s="101" t="s">
        <v>51</v>
      </c>
      <c r="B49" s="73"/>
      <c r="C49" s="10"/>
      <c r="D49" s="11"/>
      <c r="E49" s="11"/>
      <c r="F49" s="11"/>
      <c r="G49" s="11"/>
      <c r="H49" s="11"/>
      <c r="I49" s="11"/>
      <c r="J49" s="11"/>
      <c r="K49" s="11"/>
      <c r="L49" s="74"/>
      <c r="M49" s="74"/>
    </row>
    <row r="50" spans="1:16" s="75" customFormat="1">
      <c r="A50" s="102" t="s">
        <v>50</v>
      </c>
      <c r="B50" s="12"/>
    </row>
    <row r="51" spans="1:16" s="75" customFormat="1">
      <c r="A51" s="103" t="s">
        <v>21</v>
      </c>
      <c r="B51" s="76"/>
    </row>
    <row r="52" spans="1:16" s="75" customFormat="1">
      <c r="A52" s="104">
        <f ca="1">TODAY()</f>
        <v>44027</v>
      </c>
      <c r="B52" s="77"/>
    </row>
    <row r="53" spans="1:16" s="75" customFormat="1">
      <c r="A53" s="104"/>
      <c r="B53" s="77"/>
    </row>
    <row r="54" spans="1:16" s="52" customFormat="1">
      <c r="A54" s="85" t="s">
        <v>52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</row>
    <row r="55" spans="1:16">
      <c r="A55" s="87" t="s">
        <v>54</v>
      </c>
    </row>
  </sheetData>
  <sheetProtection sheet="1" objects="1" scenarios="1"/>
  <phoneticPr fontId="5" type="noConversion"/>
  <hyperlinks>
    <hyperlink ref="A3:B3" r:id="rId1" display="Estimating the Field Capacity of Farm Machines"/>
    <hyperlink ref="A3" r:id="rId2" display="Learn in the Financial Information section"/>
    <hyperlink ref="A3:G3" r:id="rId3" display="For more information see the Livestock Cost of Production Information File."/>
    <hyperlink ref="A3:K3" r:id="rId4" display="For more information see the Livestock Enterprise Budgets Information File."/>
    <hyperlink ref="A2" r:id="rId5"/>
    <hyperlink ref="A50" r:id="rId6"/>
    <hyperlink ref="A55" r:id="rId7" display="https://www.extension.iastate.edu/diversity/ext"/>
  </hyperlinks>
  <printOptions gridLinesSet="0"/>
  <pageMargins left="0.7" right="0.7" top="0.75" bottom="0.75" header="0.3" footer="0.3"/>
  <pageSetup scale="90" orientation="portrait" horizontalDpi="4294967292" r:id="rId8"/>
  <headerFooter alignWithMargins="0">
    <oddHeader>&amp;LIowa State University Extension and Outreach&amp;RAg Decision Maker File B1-21</oddHeader>
    <oddFooter>&amp;Lhttp://www.extension.iastate.edu/agdm/livestock/xls/b1-21finweanedpigsp9.xlsx</oddFooter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55"/>
  <sheetViews>
    <sheetView showGridLines="0" zoomScaleNormal="100" zoomScaleSheetLayoutView="100" workbookViewId="0"/>
  </sheetViews>
  <sheetFormatPr defaultColWidth="10.140625" defaultRowHeight="12.75"/>
  <cols>
    <col min="1" max="1" width="35.7109375" style="105" customWidth="1"/>
    <col min="2" max="2" width="1.7109375" style="51" customWidth="1"/>
    <col min="3" max="3" width="10.7109375" style="22" customWidth="1"/>
    <col min="4" max="4" width="9.7109375" style="22" customWidth="1"/>
    <col min="5" max="5" width="1.7109375" style="22" customWidth="1"/>
    <col min="6" max="6" width="10.7109375" style="22" customWidth="1"/>
    <col min="7" max="7" width="9.7109375" style="22" customWidth="1"/>
    <col min="8" max="8" width="2.140625" style="22" bestFit="1" customWidth="1"/>
    <col min="9" max="9" width="11.7109375" style="22" customWidth="1"/>
    <col min="10" max="16384" width="10.140625" style="22"/>
  </cols>
  <sheetData>
    <row r="1" spans="1:12" s="70" customFormat="1" ht="33.75" customHeight="1" thickBot="1">
      <c r="A1" s="88" t="s">
        <v>46</v>
      </c>
    </row>
    <row r="2" spans="1:12" s="72" customFormat="1" ht="15.75" thickTop="1">
      <c r="A2" s="89" t="s">
        <v>47</v>
      </c>
      <c r="B2" s="78"/>
      <c r="C2" s="78"/>
      <c r="D2" s="78"/>
      <c r="E2" s="78"/>
      <c r="F2" s="78"/>
      <c r="G2" s="78"/>
      <c r="H2" s="79"/>
      <c r="I2" s="79"/>
      <c r="J2" s="79"/>
      <c r="K2" s="79"/>
      <c r="L2" s="71"/>
    </row>
    <row r="3" spans="1:12" s="13" customFormat="1" ht="12.75" customHeight="1">
      <c r="A3" s="90" t="s">
        <v>45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13" customFormat="1">
      <c r="A4" s="107" t="s">
        <v>9</v>
      </c>
      <c r="B4" s="108"/>
      <c r="C4" s="9"/>
      <c r="D4" s="9"/>
      <c r="E4" s="9"/>
    </row>
    <row r="5" spans="1:12" s="13" customFormat="1">
      <c r="A5" s="91"/>
      <c r="B5" s="18"/>
    </row>
    <row r="6" spans="1:12" ht="12.95" customHeight="1">
      <c r="A6" s="29"/>
      <c r="B6" s="20"/>
      <c r="C6" s="19"/>
      <c r="D6" s="21"/>
      <c r="E6" s="19"/>
      <c r="F6" s="21"/>
      <c r="G6" s="19"/>
    </row>
    <row r="7" spans="1:12" ht="12.95" customHeight="1">
      <c r="A7" s="49" t="s">
        <v>0</v>
      </c>
      <c r="B7" s="24"/>
      <c r="C7" s="65" t="s">
        <v>40</v>
      </c>
      <c r="D7" s="66" t="s">
        <v>41</v>
      </c>
      <c r="E7" s="66"/>
      <c r="F7" s="65" t="s">
        <v>42</v>
      </c>
      <c r="G7" s="66" t="s">
        <v>41</v>
      </c>
      <c r="I7" s="69" t="s">
        <v>44</v>
      </c>
    </row>
    <row r="8" spans="1:12" ht="12.95" customHeight="1">
      <c r="A8" s="47" t="s">
        <v>10</v>
      </c>
      <c r="B8" s="25"/>
      <c r="C8" s="7">
        <v>0</v>
      </c>
      <c r="D8" s="17" t="s">
        <v>20</v>
      </c>
      <c r="E8" s="26" t="s">
        <v>11</v>
      </c>
      <c r="F8" s="8"/>
      <c r="G8" s="17" t="s">
        <v>14</v>
      </c>
      <c r="H8" s="27" t="s">
        <v>43</v>
      </c>
      <c r="I8" s="28">
        <f>C8*F8</f>
        <v>0</v>
      </c>
    </row>
    <row r="9" spans="1:12" ht="12.95" customHeight="1">
      <c r="A9" s="29"/>
      <c r="B9" s="20"/>
      <c r="C9" s="19"/>
      <c r="D9" s="19"/>
      <c r="E9" s="19"/>
      <c r="F9" s="19"/>
      <c r="G9" s="19"/>
      <c r="K9" s="23"/>
    </row>
    <row r="10" spans="1:12" ht="12.95" customHeight="1">
      <c r="A10" s="49" t="s">
        <v>1</v>
      </c>
      <c r="B10" s="24"/>
      <c r="C10" s="65" t="s">
        <v>40</v>
      </c>
      <c r="D10" s="66" t="s">
        <v>41</v>
      </c>
      <c r="E10" s="66"/>
      <c r="F10" s="65" t="s">
        <v>42</v>
      </c>
      <c r="G10" s="66" t="s">
        <v>41</v>
      </c>
    </row>
    <row r="11" spans="1:12" ht="12.95" customHeight="1">
      <c r="A11" s="92" t="s">
        <v>22</v>
      </c>
      <c r="B11" s="30"/>
      <c r="C11" s="54"/>
      <c r="D11" s="31" t="s">
        <v>4</v>
      </c>
      <c r="E11" s="26" t="s">
        <v>11</v>
      </c>
      <c r="F11" s="8"/>
      <c r="G11" s="32" t="s">
        <v>12</v>
      </c>
      <c r="H11" s="27" t="s">
        <v>43</v>
      </c>
      <c r="I11" s="43">
        <f>C11*F11</f>
        <v>0</v>
      </c>
      <c r="J11" s="14"/>
      <c r="L11" s="19"/>
    </row>
    <row r="12" spans="1:12" ht="12.95" customHeight="1">
      <c r="A12" s="92" t="s">
        <v>23</v>
      </c>
      <c r="B12" s="33"/>
      <c r="C12" s="55"/>
      <c r="D12" s="34"/>
      <c r="E12" s="33"/>
      <c r="F12" s="56"/>
      <c r="G12" s="34" t="s">
        <v>60</v>
      </c>
      <c r="H12" s="27" t="s">
        <v>43</v>
      </c>
      <c r="I12" s="106">
        <f>I11*C12*F12/365</f>
        <v>0</v>
      </c>
      <c r="J12" s="2"/>
      <c r="L12" s="19"/>
    </row>
    <row r="13" spans="1:12" ht="12.95" customHeight="1">
      <c r="A13" s="29"/>
      <c r="B13" s="20"/>
      <c r="C13" s="19"/>
      <c r="D13" s="35"/>
      <c r="G13" s="35"/>
      <c r="I13" s="19"/>
      <c r="J13" s="19"/>
      <c r="K13" s="25"/>
      <c r="L13" s="19"/>
    </row>
    <row r="14" spans="1:12" ht="12.95" customHeight="1">
      <c r="A14" s="93" t="s">
        <v>6</v>
      </c>
      <c r="B14" s="24"/>
      <c r="C14" s="19"/>
      <c r="D14" s="35"/>
      <c r="G14" s="35"/>
      <c r="I14" s="19"/>
      <c r="J14" s="19"/>
      <c r="K14" s="23"/>
      <c r="L14" s="19"/>
    </row>
    <row r="15" spans="1:12" ht="12.95" customHeight="1">
      <c r="A15" s="94" t="s">
        <v>24</v>
      </c>
      <c r="B15" s="37"/>
      <c r="C15" s="57"/>
      <c r="D15" s="17" t="s">
        <v>56</v>
      </c>
      <c r="E15" s="26" t="s">
        <v>11</v>
      </c>
      <c r="F15" s="58"/>
      <c r="G15" s="38" t="s">
        <v>13</v>
      </c>
      <c r="H15" s="27" t="s">
        <v>43</v>
      </c>
      <c r="I15" s="1">
        <f>C15*F15</f>
        <v>0</v>
      </c>
      <c r="J15" s="1"/>
      <c r="L15" s="19"/>
    </row>
    <row r="16" spans="1:12" ht="12.95" customHeight="1">
      <c r="A16" s="94" t="s">
        <v>25</v>
      </c>
      <c r="B16" s="37"/>
      <c r="C16" s="57"/>
      <c r="D16" s="17" t="s">
        <v>20</v>
      </c>
      <c r="E16" s="26" t="s">
        <v>11</v>
      </c>
      <c r="F16" s="59"/>
      <c r="G16" s="38" t="s">
        <v>14</v>
      </c>
      <c r="H16" s="27" t="s">
        <v>43</v>
      </c>
      <c r="I16" s="3">
        <f>C16*F16</f>
        <v>0</v>
      </c>
      <c r="J16" s="1"/>
      <c r="L16" s="19"/>
    </row>
    <row r="17" spans="1:13" ht="12.95" customHeight="1">
      <c r="A17" s="94" t="s">
        <v>26</v>
      </c>
      <c r="B17" s="37"/>
      <c r="C17" s="57"/>
      <c r="D17" s="17" t="s">
        <v>20</v>
      </c>
      <c r="E17" s="26" t="s">
        <v>11</v>
      </c>
      <c r="F17" s="59"/>
      <c r="G17" s="38" t="s">
        <v>14</v>
      </c>
      <c r="H17" s="27" t="s">
        <v>43</v>
      </c>
      <c r="I17" s="3">
        <f>C17*F17</f>
        <v>0</v>
      </c>
      <c r="J17" s="1"/>
      <c r="K17" s="1"/>
      <c r="L17" s="19"/>
    </row>
    <row r="18" spans="1:13" ht="12.95" customHeight="1">
      <c r="A18" s="94" t="s">
        <v>27</v>
      </c>
      <c r="B18" s="37"/>
      <c r="C18" s="57"/>
      <c r="D18" s="17" t="s">
        <v>20</v>
      </c>
      <c r="E18" s="26" t="s">
        <v>11</v>
      </c>
      <c r="F18" s="60"/>
      <c r="G18" s="38" t="s">
        <v>14</v>
      </c>
      <c r="H18" s="27" t="s">
        <v>43</v>
      </c>
      <c r="I18" s="3">
        <f>C18*F18</f>
        <v>0</v>
      </c>
      <c r="J18" s="2"/>
      <c r="K18" s="3"/>
      <c r="L18" s="19"/>
    </row>
    <row r="19" spans="1:13" ht="12.95" customHeight="1">
      <c r="A19" s="94" t="s">
        <v>28</v>
      </c>
      <c r="B19" s="37"/>
      <c r="C19" s="39"/>
      <c r="D19" s="32"/>
      <c r="E19" s="40"/>
      <c r="F19" s="41"/>
      <c r="G19" s="42"/>
      <c r="I19" s="61"/>
      <c r="J19" s="2"/>
      <c r="K19" s="3"/>
      <c r="L19" s="19"/>
    </row>
    <row r="20" spans="1:13" ht="12.95" customHeight="1">
      <c r="A20" s="94" t="s">
        <v>29</v>
      </c>
      <c r="B20" s="37"/>
      <c r="C20" s="43"/>
      <c r="D20" s="44"/>
      <c r="E20" s="40"/>
      <c r="F20" s="27"/>
      <c r="G20" s="42"/>
      <c r="I20" s="61"/>
      <c r="J20" s="2"/>
      <c r="K20" s="3"/>
      <c r="L20" s="19"/>
    </row>
    <row r="21" spans="1:13" ht="12.95" customHeight="1">
      <c r="A21" s="94" t="s">
        <v>30</v>
      </c>
      <c r="B21" s="37"/>
      <c r="C21" s="109"/>
      <c r="D21" s="110" t="s">
        <v>61</v>
      </c>
      <c r="E21" s="111" t="s">
        <v>11</v>
      </c>
      <c r="F21" s="113"/>
      <c r="G21" s="112" t="s">
        <v>62</v>
      </c>
      <c r="I21" s="114">
        <f>C21*F21</f>
        <v>0</v>
      </c>
      <c r="J21" s="4"/>
      <c r="K21" s="3"/>
      <c r="L21" s="19"/>
    </row>
    <row r="22" spans="1:13" ht="12.95" customHeight="1">
      <c r="A22" s="94" t="s">
        <v>31</v>
      </c>
      <c r="B22" s="37"/>
      <c r="F22" s="19"/>
      <c r="I22" s="67"/>
      <c r="J22" s="4"/>
      <c r="K22" s="3"/>
      <c r="L22" s="19"/>
    </row>
    <row r="23" spans="1:13" ht="12.95" customHeight="1">
      <c r="A23" s="36" t="s">
        <v>7</v>
      </c>
      <c r="B23" s="24"/>
      <c r="F23" s="19"/>
      <c r="I23" s="1">
        <f>SUM(I15:I22)</f>
        <v>0</v>
      </c>
      <c r="J23" s="1"/>
      <c r="K23" s="1"/>
      <c r="L23" s="19"/>
    </row>
    <row r="24" spans="1:13" ht="12.95" customHeight="1">
      <c r="A24" s="29"/>
      <c r="B24" s="20"/>
      <c r="F24" s="19"/>
      <c r="I24" s="1"/>
      <c r="J24" s="1"/>
      <c r="K24" s="1"/>
      <c r="L24" s="19"/>
    </row>
    <row r="25" spans="1:13" ht="12.95" customHeight="1">
      <c r="A25" s="95" t="s">
        <v>32</v>
      </c>
      <c r="B25" s="30"/>
      <c r="F25" s="19"/>
      <c r="I25" s="54"/>
      <c r="J25" s="1"/>
      <c r="K25" s="1"/>
      <c r="L25" s="19"/>
    </row>
    <row r="26" spans="1:13" ht="12.95" customHeight="1">
      <c r="A26" s="95" t="s">
        <v>33</v>
      </c>
      <c r="B26" s="30"/>
      <c r="F26" s="19"/>
      <c r="I26" s="61"/>
      <c r="J26" s="2"/>
      <c r="K26" s="3"/>
      <c r="L26" s="19"/>
    </row>
    <row r="27" spans="1:13" ht="12.95" customHeight="1">
      <c r="A27" s="95" t="s">
        <v>34</v>
      </c>
      <c r="B27" s="30"/>
      <c r="F27" s="19"/>
      <c r="I27" s="61"/>
      <c r="J27" s="2"/>
      <c r="K27" s="3"/>
      <c r="L27" s="19"/>
    </row>
    <row r="28" spans="1:13" ht="12.95" customHeight="1">
      <c r="A28" s="95" t="s">
        <v>31</v>
      </c>
      <c r="B28" s="30"/>
      <c r="F28" s="19"/>
      <c r="I28" s="61"/>
      <c r="J28" s="2"/>
      <c r="K28" s="3"/>
      <c r="L28" s="19"/>
    </row>
    <row r="29" spans="1:13" ht="12.95" customHeight="1">
      <c r="A29" s="95" t="s">
        <v>35</v>
      </c>
      <c r="B29" s="30"/>
      <c r="C29" s="62"/>
      <c r="D29" s="34" t="s">
        <v>57</v>
      </c>
      <c r="F29" s="56"/>
      <c r="G29" s="34" t="s">
        <v>58</v>
      </c>
      <c r="H29" s="27" t="s">
        <v>43</v>
      </c>
      <c r="I29" s="3">
        <f>C29*F29</f>
        <v>0</v>
      </c>
      <c r="J29" s="2"/>
      <c r="K29" s="3"/>
      <c r="L29" s="19"/>
    </row>
    <row r="30" spans="1:13" ht="12.95" customHeight="1">
      <c r="A30" s="96" t="s">
        <v>36</v>
      </c>
      <c r="B30" s="30"/>
      <c r="C30" s="63"/>
      <c r="F30" s="56"/>
      <c r="G30" s="35" t="s">
        <v>5</v>
      </c>
      <c r="H30" s="27" t="s">
        <v>43</v>
      </c>
      <c r="I30" s="3">
        <f>((I23+I25+I26+I27+I29)*C30)*F30/12/2</f>
        <v>0</v>
      </c>
      <c r="J30" s="2"/>
      <c r="K30" s="81" t="s">
        <v>59</v>
      </c>
      <c r="L30" s="19"/>
    </row>
    <row r="31" spans="1:13" ht="12.95" customHeight="1">
      <c r="A31" s="97" t="s">
        <v>38</v>
      </c>
      <c r="B31" s="37"/>
      <c r="C31" s="57"/>
      <c r="D31" s="38" t="s">
        <v>15</v>
      </c>
      <c r="E31" s="45"/>
      <c r="F31" s="64"/>
      <c r="G31" s="38" t="s">
        <v>3</v>
      </c>
      <c r="H31" s="27" t="s">
        <v>43</v>
      </c>
      <c r="I31" s="3">
        <f>F31*C31</f>
        <v>0</v>
      </c>
      <c r="J31" s="5"/>
      <c r="K31" s="3"/>
      <c r="L31" s="19"/>
      <c r="M31" s="48"/>
    </row>
    <row r="32" spans="1:13" ht="14.1" customHeight="1">
      <c r="A32" s="98" t="s">
        <v>37</v>
      </c>
      <c r="B32" s="30"/>
      <c r="C32" s="63"/>
      <c r="F32" s="84"/>
      <c r="G32" s="44"/>
      <c r="H32" s="27" t="s">
        <v>43</v>
      </c>
      <c r="I32" s="83">
        <f>SUM(I11:I12)*$C$32+SUM(I23:I31)*$C$32*0.5</f>
        <v>0</v>
      </c>
      <c r="J32" s="46"/>
      <c r="K32" s="82" t="s">
        <v>55</v>
      </c>
      <c r="L32" s="19"/>
    </row>
    <row r="33" spans="1:13" ht="1.5" customHeight="1">
      <c r="A33" s="29"/>
      <c r="B33" s="20"/>
      <c r="C33" s="19"/>
      <c r="G33" s="35"/>
      <c r="I33" s="68"/>
      <c r="J33" s="1"/>
      <c r="K33" s="1"/>
      <c r="L33" s="19"/>
    </row>
    <row r="34" spans="1:13" ht="12.95" customHeight="1">
      <c r="A34" s="49" t="s">
        <v>16</v>
      </c>
      <c r="B34" s="24"/>
      <c r="C34" s="19"/>
      <c r="I34" s="1">
        <f>SUM(I25:I32)+I23+I11+I12</f>
        <v>0</v>
      </c>
      <c r="J34" s="1"/>
      <c r="K34" s="1"/>
      <c r="L34" s="19"/>
      <c r="M34" s="48"/>
    </row>
    <row r="35" spans="1:13" ht="12.95" customHeight="1">
      <c r="A35" s="29"/>
      <c r="B35" s="20"/>
      <c r="C35" s="19"/>
      <c r="I35" s="1"/>
      <c r="J35" s="1"/>
      <c r="K35" s="1"/>
      <c r="L35" s="19"/>
    </row>
    <row r="36" spans="1:13" ht="12.95" customHeight="1">
      <c r="A36" s="99" t="s">
        <v>17</v>
      </c>
      <c r="B36" s="24"/>
      <c r="C36" s="19"/>
      <c r="I36" s="15">
        <f>I8-I34</f>
        <v>0</v>
      </c>
      <c r="J36" s="1"/>
      <c r="K36" s="6"/>
      <c r="L36" s="19"/>
      <c r="M36" s="50"/>
    </row>
    <row r="37" spans="1:13" ht="12.95" customHeight="1">
      <c r="A37" s="29"/>
      <c r="B37" s="20"/>
      <c r="C37" s="19"/>
      <c r="I37" s="1"/>
      <c r="J37" s="1"/>
      <c r="K37" s="1"/>
      <c r="L37" s="19"/>
    </row>
    <row r="38" spans="1:13" ht="12.95" customHeight="1">
      <c r="A38" s="49" t="s">
        <v>2</v>
      </c>
      <c r="B38" s="24"/>
      <c r="C38" s="19"/>
      <c r="I38" s="45"/>
      <c r="J38" s="1"/>
      <c r="K38" s="1"/>
      <c r="L38" s="19"/>
    </row>
    <row r="39" spans="1:13" ht="12.95" customHeight="1">
      <c r="A39" s="29" t="s">
        <v>8</v>
      </c>
      <c r="B39" s="30"/>
      <c r="C39" s="19"/>
      <c r="I39" s="54"/>
      <c r="J39" s="1"/>
      <c r="K39" s="1"/>
      <c r="L39" s="19"/>
    </row>
    <row r="40" spans="1:13" ht="12.95" customHeight="1" thickBot="1">
      <c r="A40" s="29"/>
      <c r="B40" s="20"/>
      <c r="C40" s="19"/>
      <c r="I40" s="16"/>
      <c r="J40" s="1"/>
      <c r="K40" s="1"/>
      <c r="L40" s="19"/>
    </row>
    <row r="41" spans="1:13" ht="12.95" customHeight="1" thickTop="1">
      <c r="A41" s="49" t="s">
        <v>18</v>
      </c>
      <c r="B41" s="24"/>
      <c r="C41" s="19"/>
      <c r="I41" s="1">
        <f>I34+I39</f>
        <v>0</v>
      </c>
      <c r="J41" s="1"/>
      <c r="K41" s="1"/>
      <c r="L41" s="19"/>
    </row>
    <row r="42" spans="1:13" ht="12.95" customHeight="1">
      <c r="A42" s="29"/>
      <c r="B42" s="20"/>
      <c r="C42" s="19"/>
      <c r="I42" s="1"/>
      <c r="J42" s="1"/>
      <c r="K42" s="1"/>
      <c r="L42" s="19"/>
    </row>
    <row r="43" spans="1:13" ht="12.95" customHeight="1">
      <c r="A43" s="49" t="s">
        <v>19</v>
      </c>
      <c r="B43" s="24"/>
      <c r="C43" s="19"/>
      <c r="I43" s="15">
        <f>I8-I41</f>
        <v>0</v>
      </c>
      <c r="J43" s="1"/>
      <c r="K43" s="6"/>
      <c r="L43" s="19"/>
    </row>
    <row r="44" spans="1:13" ht="12.95" customHeight="1">
      <c r="A44" s="29"/>
      <c r="B44" s="20"/>
      <c r="C44" s="19"/>
      <c r="I44" s="1"/>
      <c r="J44" s="1"/>
      <c r="K44" s="1"/>
      <c r="L44" s="19"/>
    </row>
    <row r="45" spans="1:13" ht="12.95" customHeight="1">
      <c r="A45" s="100" t="s">
        <v>48</v>
      </c>
      <c r="B45" s="30"/>
      <c r="C45" s="19"/>
      <c r="I45" s="15" t="str">
        <f>IF(F8&gt;0,I34/(F8)*100,"'--")</f>
        <v>'--</v>
      </c>
      <c r="J45" s="6" t="s">
        <v>39</v>
      </c>
      <c r="K45" s="1"/>
      <c r="L45" s="19"/>
    </row>
    <row r="46" spans="1:13" ht="12.95" customHeight="1">
      <c r="A46" s="100" t="s">
        <v>49</v>
      </c>
      <c r="B46" s="30"/>
      <c r="C46" s="19"/>
      <c r="I46" s="15" t="str">
        <f>IF(F8&gt;0,I41/(F8)*100,"'--")</f>
        <v>'--</v>
      </c>
      <c r="J46" s="6" t="s">
        <v>39</v>
      </c>
      <c r="K46" s="1"/>
      <c r="L46" s="19"/>
    </row>
    <row r="47" spans="1:13">
      <c r="A47" s="29"/>
      <c r="B47" s="20"/>
      <c r="C47" s="19"/>
      <c r="D47" s="19"/>
      <c r="E47" s="19"/>
      <c r="F47" s="19"/>
      <c r="G47" s="19"/>
    </row>
    <row r="49" spans="1:16" s="75" customFormat="1">
      <c r="A49" s="101" t="s">
        <v>51</v>
      </c>
      <c r="B49" s="73"/>
      <c r="C49" s="10"/>
      <c r="D49" s="11"/>
      <c r="E49" s="11"/>
      <c r="F49" s="11"/>
      <c r="G49" s="11"/>
      <c r="H49" s="11"/>
      <c r="I49" s="11"/>
      <c r="J49" s="11"/>
      <c r="K49" s="11"/>
      <c r="L49" s="74"/>
      <c r="M49" s="74"/>
    </row>
    <row r="50" spans="1:16" s="75" customFormat="1">
      <c r="A50" s="102" t="s">
        <v>50</v>
      </c>
      <c r="B50" s="12"/>
    </row>
    <row r="51" spans="1:16" s="75" customFormat="1">
      <c r="A51" s="103" t="s">
        <v>21</v>
      </c>
      <c r="B51" s="76"/>
    </row>
    <row r="52" spans="1:16" s="75" customFormat="1">
      <c r="A52" s="104">
        <f ca="1">TODAY()</f>
        <v>44027</v>
      </c>
      <c r="B52" s="77"/>
    </row>
    <row r="53" spans="1:16" s="75" customFormat="1">
      <c r="A53" s="104"/>
      <c r="B53" s="77"/>
    </row>
    <row r="54" spans="1:16" s="52" customFormat="1">
      <c r="A54" s="85" t="s">
        <v>52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</row>
    <row r="55" spans="1:16">
      <c r="A55" s="86" t="s">
        <v>53</v>
      </c>
    </row>
  </sheetData>
  <sheetProtection sheet="1" objects="1" scenarios="1"/>
  <hyperlinks>
    <hyperlink ref="A3:B3" r:id="rId1" display="Estimating the Field Capacity of Farm Machines"/>
    <hyperlink ref="A3" r:id="rId2" display="Learn in the Financial Information section"/>
    <hyperlink ref="A3:G3" r:id="rId3" display="For more information see the Livestock Cost of Production Information File."/>
    <hyperlink ref="A3:K3" r:id="rId4" display="For more information see the Livestock Enterprise Budgets Information File."/>
    <hyperlink ref="A2" r:id="rId5"/>
    <hyperlink ref="A50" r:id="rId6"/>
    <hyperlink ref="A55" r:id="rId7" display="https://www.extension.iastate.edu/diversity/ext"/>
  </hyperlinks>
  <printOptions gridLinesSet="0"/>
  <pageMargins left="0.7" right="0.7" top="0.75" bottom="0.75" header="0.3" footer="0.3"/>
  <pageSetup scale="90" orientation="portrait" horizontalDpi="4294967292" r:id="rId8"/>
  <headerFooter alignWithMargins="0">
    <oddHeader>&amp;LIowa State University Extension and Outreach&amp;RAg Decision Maker File B1-21</oddHeader>
    <oddFooter>&amp;Lhttp://www.extension.iastate.edu/agdm/livestock/xls/b1-21finweanedpigsp9.xlsx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</vt:lpstr>
      <vt:lpstr>Blank</vt:lpstr>
      <vt:lpstr>Blank!Print_Area</vt:lpstr>
      <vt:lpstr>Example!Print_Area</vt:lpstr>
    </vt:vector>
  </TitlesOfParts>
  <Company>ISU 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ISU_AgDM</dc:creator>
  <cp:lastModifiedBy>Johanns, Ann M [ECONA]</cp:lastModifiedBy>
  <cp:lastPrinted>2015-04-30T16:01:57Z</cp:lastPrinted>
  <dcterms:created xsi:type="dcterms:W3CDTF">2001-03-23T22:57:52Z</dcterms:created>
  <dcterms:modified xsi:type="dcterms:W3CDTF">2020-07-15T16:17:24Z</dcterms:modified>
</cp:coreProperties>
</file>