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holste\Box Sync\AAnns Files\AgDM\7-20\b1-21 decision tools\"/>
    </mc:Choice>
  </mc:AlternateContent>
  <bookViews>
    <workbookView xWindow="240" yWindow="390" windowWidth="16875" windowHeight="9915"/>
  </bookViews>
  <sheets>
    <sheet name="Example" sheetId="6" r:id="rId1"/>
    <sheet name="Blank" sheetId="10" r:id="rId2"/>
  </sheets>
  <definedNames>
    <definedName name="_xlnm.Print_Area" localSheetId="1">Blank!$A$1:$J$62</definedName>
    <definedName name="_xlnm.Print_Area" localSheetId="0">Example!$A$1:$J$60</definedName>
    <definedName name="wrn.Beef._.Budgets." localSheetId="1" hidden="1">{"Beef Feed Needs 1",#N/A,FALSE,"Total";"Beef Feed Needs 2",#N/A,FALSE,"Total";"Beef Budgets 1",#N/A,FALSE,"Total";"Beef Budgets 2",#N/A,FALSE,"Total";"Beef Budgets 3",#N/A,FALSE,"Total";"Beef Budgets 4",#N/A,FALSE,"Total";"Beef Cow Calf 1",#N/A,FALSE,"Total";"Beef Cow Calf 2",#N/A,FALSE,"Total"}</definedName>
    <definedName name="wrn.Beef._.Budgets." localSheetId="0" hidden="1">{"Beef Feed Needs 1",#N/A,FALSE,"Total";"Beef Feed Needs 2",#N/A,FALSE,"Total";"Beef Budgets 1",#N/A,FALSE,"Total";"Beef Budgets 2",#N/A,FALSE,"Total";"Beef Budgets 3",#N/A,FALSE,"Total";"Beef Budgets 4",#N/A,FALSE,"Total";"Beef Cow Calf 1",#N/A,FALSE,"Total";"Beef Cow Calf 2",#N/A,FALSE,"Total"}</definedName>
    <definedName name="wrn.Beef._.Budgets." hidden="1">{"Beef Feed Needs 1",#N/A,FALSE,"Total";"Beef Feed Needs 2",#N/A,FALSE,"Total";"Beef Budgets 1",#N/A,FALSE,"Total";"Beef Budgets 2",#N/A,FALSE,"Total";"Beef Budgets 3",#N/A,FALSE,"Total";"Beef Budgets 4",#N/A,FALSE,"Total";"Beef Cow Calf 1",#N/A,FALSE,"Total";"Beef Cow Calf 2",#N/A,FALSE,"Total"}</definedName>
    <definedName name="wrn.Dairy._.Budgets." localSheetId="1" hidden="1">{"Dairy Budgets",#N/A,FALSE,"Total"}</definedName>
    <definedName name="wrn.Dairy._.Budgets." localSheetId="0" hidden="1">{"Dairy Budgets",#N/A,FALSE,"Total"}</definedName>
    <definedName name="wrn.Dairy._.Budgets." hidden="1">{"Dairy Budgets 1",#N/A,FALSE,"Total";"Dairy Budgets 2",#N/A,FALSE,"Total";"Dairy Budgets 3",#N/A,FALSE,"Total"}</definedName>
    <definedName name="wrn.Price._.Inputs." localSheetId="1" hidden="1">{"Price Assumptions",#N/A,FALSE,"Total"}</definedName>
    <definedName name="wrn.Price._.Inputs." localSheetId="0" hidden="1">{"Price Assumptions",#N/A,FALSE,"Total"}</definedName>
    <definedName name="wrn.Price._.Inputs." hidden="1">{"Price Assumptions",#N/A,FALSE,"Total"}</definedName>
    <definedName name="wrn.Sheep._.Budgets." localSheetId="1" hidden="1">{"Sheep Budgets 1",#N/A,FALSE,"Total";"Sheep Budgets 2",#N/A,FALSE,"Total";"Sheep Budgets 3",#N/A,FALSE,"Total";"Sheep Budgets 4",#N/A,FALSE,"Total"}</definedName>
    <definedName name="wrn.Sheep._.Budgets." localSheetId="0" hidden="1">{"Sheep Budgets 1",#N/A,FALSE,"Total";"Sheep Budgets 2",#N/A,FALSE,"Total";"Sheep Budgets 3",#N/A,FALSE,"Total";"Sheep Budgets 4",#N/A,FALSE,"Total"}</definedName>
    <definedName name="wrn.Sheep._.Budgets." hidden="1">{"Sheep Budgets 1",#N/A,FALSE,"Total";"Sheep Budgets 2",#N/A,FALSE,"Total";"Sheep Budgets 3",#N/A,FALSE,"Total";"Sheep Budgets 4",#N/A,FALSE,"Total"}</definedName>
    <definedName name="wrn.Swine._.Budgets." localSheetId="1" hidden="1">{"Swine Investment 1",#N/A,FALSE,"Total";"Swine Investment 2",#N/A,FALSE,"Total";"Swine Budget 1",#N/A,FALSE,"Total";"Swine Budget 2",#N/A,FALSE,"Total";"Swine Budget 3",#N/A,FALSE,"Total"}</definedName>
    <definedName name="wrn.Swine._.Budgets." localSheetId="0" hidden="1">{"Swine Investment 1",#N/A,FALSE,"Total";"Swine Investment 2",#N/A,FALSE,"Total";"Swine Budget 1",#N/A,FALSE,"Total";"Swine Budget 2",#N/A,FALSE,"Total";"Swine Budget 3",#N/A,FALSE,"Total"}</definedName>
    <definedName name="wrn.Swine._.Budgets." hidden="1">{"Swine Investment 1",#N/A,FALSE,"Total";"Swine Investment 2",#N/A,FALSE,"Total";"Swine Budget 1",#N/A,FALSE,"Total";"Swine Budget 2",#N/A,FALSE,"Total";"Swine Budget 3",#N/A,FALSE,"Total"}</definedName>
  </definedNames>
  <calcPr calcId="162913"/>
</workbook>
</file>

<file path=xl/calcChain.xml><?xml version="1.0" encoding="utf-8"?>
<calcChain xmlns="http://schemas.openxmlformats.org/spreadsheetml/2006/main">
  <c r="A56" i="6" l="1"/>
  <c r="A56" i="10"/>
  <c r="I42" i="10" l="1"/>
  <c r="I41" i="10"/>
  <c r="I44" i="10" s="1"/>
  <c r="I32" i="10"/>
  <c r="I30" i="10"/>
  <c r="I22" i="10"/>
  <c r="I21" i="10"/>
  <c r="I20" i="10"/>
  <c r="I19" i="10"/>
  <c r="I24" i="10" s="1"/>
  <c r="I13" i="10"/>
  <c r="I12" i="10"/>
  <c r="I15" i="10" l="1"/>
  <c r="I31" i="10"/>
  <c r="I34" i="10" s="1"/>
  <c r="I50" i="10" l="1"/>
  <c r="I46" i="10"/>
  <c r="I36" i="10"/>
  <c r="I51" i="10" l="1"/>
  <c r="I48" i="10"/>
  <c r="I42" i="6" l="1"/>
  <c r="I41" i="6" l="1"/>
  <c r="I19" i="6"/>
  <c r="I20" i="6"/>
  <c r="I21" i="6"/>
  <c r="I22" i="6"/>
  <c r="I30" i="6"/>
  <c r="I32" i="6"/>
  <c r="I13" i="6"/>
  <c r="I12" i="6"/>
  <c r="I15" i="6" l="1"/>
  <c r="I44" i="6"/>
  <c r="I24" i="6"/>
  <c r="I31" i="6" s="1"/>
  <c r="I34" i="6" l="1"/>
  <c r="I50" i="6" l="1"/>
  <c r="I46" i="6"/>
  <c r="I51" i="6" s="1"/>
  <c r="I36" i="6"/>
  <c r="I48" i="6" l="1"/>
</calcChain>
</file>

<file path=xl/sharedStrings.xml><?xml version="1.0" encoding="utf-8"?>
<sst xmlns="http://schemas.openxmlformats.org/spreadsheetml/2006/main" count="194" uniqueCount="64">
  <si>
    <t xml:space="preserve">   Cull Sows</t>
  </si>
  <si>
    <t>Feed Costs</t>
  </si>
  <si>
    <t xml:space="preserve">   Total Feed Costs</t>
  </si>
  <si>
    <t>ton</t>
  </si>
  <si>
    <t>hours</t>
  </si>
  <si>
    <t xml:space="preserve">   Facilities &amp; equipment</t>
  </si>
  <si>
    <t>months</t>
  </si>
  <si>
    <t>per head</t>
  </si>
  <si>
    <t>Enter input values in yellow grid-lined cells.</t>
  </si>
  <si>
    <t>Income</t>
  </si>
  <si>
    <t>head</t>
  </si>
  <si>
    <t>Variable Costs</t>
  </si>
  <si>
    <t>Fixed Costs</t>
  </si>
  <si>
    <t>Price</t>
  </si>
  <si>
    <t>Unit</t>
  </si>
  <si>
    <t>hd/litter</t>
  </si>
  <si>
    <t>bu</t>
  </si>
  <si>
    <t>lbs</t>
  </si>
  <si>
    <t>gal</t>
  </si>
  <si>
    <t xml:space="preserve">   Breeding costs, boar/semen</t>
  </si>
  <si>
    <t xml:space="preserve">   Replacement gilts</t>
  </si>
  <si>
    <t xml:space="preserve">   Interest, insurance on sows</t>
  </si>
  <si>
    <t>Swine Production - Producing Weaned 12 lb Pigs, Total Confinement - One Litter</t>
  </si>
  <si>
    <t xml:space="preserve">   Total Variable Costs</t>
  </si>
  <si>
    <t>Income over Variable Costs</t>
  </si>
  <si>
    <t>Total All Costs</t>
  </si>
  <si>
    <t>Income over All Costs</t>
  </si>
  <si>
    <t xml:space="preserve">   Total Fixed Costs</t>
  </si>
  <si>
    <t>x</t>
  </si>
  <si>
    <t xml:space="preserve">   Gross Income</t>
  </si>
  <si>
    <t>Production Efficiencies</t>
  </si>
  <si>
    <t xml:space="preserve">  Sow death loss</t>
  </si>
  <si>
    <t xml:space="preserve">  Litters per sow per year</t>
  </si>
  <si>
    <t xml:space="preserve">  Litters in sow lifetime</t>
  </si>
  <si>
    <t xml:space="preserve">   Weaned Hogs</t>
  </si>
  <si>
    <t>Quantity</t>
  </si>
  <si>
    <t>=</t>
  </si>
  <si>
    <t>Interest on variable costs</t>
  </si>
  <si>
    <t>Corn</t>
  </si>
  <si>
    <t>Soybean meal</t>
  </si>
  <si>
    <t xml:space="preserve">Feed processing &amp; delivery </t>
  </si>
  <si>
    <t>Veterinary and medical</t>
  </si>
  <si>
    <t>Fuel, repairs, utilities</t>
  </si>
  <si>
    <t>Marketing, miscellaneous</t>
  </si>
  <si>
    <t>Manure application cost</t>
  </si>
  <si>
    <t>Labor, including benefits</t>
  </si>
  <si>
    <t>Other</t>
  </si>
  <si>
    <t>per bu</t>
  </si>
  <si>
    <t>per lb</t>
  </si>
  <si>
    <t>per ton</t>
  </si>
  <si>
    <t>per gal</t>
  </si>
  <si>
    <t>per hour</t>
  </si>
  <si>
    <t>Total</t>
  </si>
  <si>
    <t>Date Printed:</t>
  </si>
  <si>
    <t>Ag Decision Maker -- Iowa State University Extension and Outreach</t>
  </si>
  <si>
    <t xml:space="preserve">Breakeven selling price for variable costs </t>
  </si>
  <si>
    <t xml:space="preserve">Breakeven selling price for all costs </t>
  </si>
  <si>
    <t>Contact: Tim Christensen</t>
  </si>
  <si>
    <t>This institution is an equal opportunity provider.</t>
  </si>
  <si>
    <t>Version 1.5_72020</t>
  </si>
  <si>
    <t xml:space="preserve">Note: Interest on variable costs = variable costs * interest rate * total production period (months) / 12 months  </t>
  </si>
  <si>
    <t>Vitamin &amp; minerals</t>
  </si>
  <si>
    <r>
      <rPr>
        <sz val="10"/>
        <rFont val="Arial"/>
        <family val="2"/>
      </rPr>
      <t>For more information see Information File B1-21</t>
    </r>
    <r>
      <rPr>
        <u/>
        <sz val="10"/>
        <color rgb="FFC00000"/>
        <rFont val="Arial"/>
        <family val="2"/>
      </rPr>
      <t xml:space="preserve"> Livestock Enterprise Budgets.</t>
    </r>
  </si>
  <si>
    <r>
      <t>For the full non-discrimination statement or accommodation inquiries, go to </t>
    </r>
    <r>
      <rPr>
        <u/>
        <sz val="10"/>
        <color indexed="12"/>
        <rFont val="Arial Narrow"/>
        <family val="2"/>
      </rPr>
      <t>https://www.extension.iastate.edu/diversity/ext.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</si>
</sst>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&quot;$&quot;#,##0.00_);\(&quot;$&quot;#,##0.00\)"/>
    <numFmt numFmtId="164" formatCode="General_)"/>
    <numFmt numFmtId="165" formatCode="0.00_)"/>
    <numFmt numFmtId="166" formatCode="&quot;$&quot;#,##0.00"/>
    <numFmt numFmtId="167" formatCode="0.0"/>
    <numFmt numFmtId="168" formatCode="&quot;$&quot;#,##0"/>
  </numFmts>
  <fonts count="19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name val="Univers (E1)"/>
    </font>
    <font>
      <b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u/>
      <sz val="10"/>
      <color indexed="45"/>
      <name val="Arial"/>
      <family val="2"/>
    </font>
    <font>
      <sz val="10"/>
      <name val="Courier"/>
    </font>
    <font>
      <b/>
      <sz val="14"/>
      <color indexed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u/>
      <sz val="10"/>
      <color rgb="FFC00000"/>
      <name val="Arial"/>
      <family val="2"/>
    </font>
    <font>
      <sz val="6"/>
      <color indexed="63"/>
      <name val="Arial"/>
      <family val="2"/>
    </font>
    <font>
      <sz val="6"/>
      <name val="Arial"/>
      <family val="2"/>
    </font>
    <font>
      <b/>
      <sz val="11"/>
      <color theme="1" tint="0.249977111117893"/>
      <name val="Arial"/>
      <family val="2"/>
    </font>
    <font>
      <sz val="10"/>
      <name val="Arial Narrow"/>
      <family val="2"/>
    </font>
    <font>
      <u/>
      <sz val="10"/>
      <color indexed="1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2" tint="-9.9948118533890809E-2"/>
      </bottom>
      <diagonal/>
    </border>
    <border>
      <left/>
      <right/>
      <top style="thick">
        <color theme="2" tint="-9.9948118533890809E-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0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164" fontId="9" fillId="0" borderId="0"/>
    <xf numFmtId="164" fontId="3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 applyProtection="1"/>
    <xf numFmtId="7" fontId="2" fillId="0" borderId="0" xfId="4" applyNumberFormat="1" applyFont="1" applyBorder="1" applyAlignment="1" applyProtection="1">
      <alignment vertical="top"/>
    </xf>
    <xf numFmtId="40" fontId="2" fillId="0" borderId="0" xfId="1" applyFont="1" applyBorder="1" applyAlignment="1" applyProtection="1">
      <alignment vertical="top"/>
    </xf>
    <xf numFmtId="165" fontId="2" fillId="0" borderId="0" xfId="4" applyNumberFormat="1" applyFont="1" applyBorder="1" applyAlignment="1" applyProtection="1">
      <alignment vertical="top"/>
    </xf>
    <xf numFmtId="7" fontId="5" fillId="0" borderId="0" xfId="4" applyNumberFormat="1" applyFont="1" applyBorder="1" applyAlignment="1" applyProtection="1">
      <alignment vertical="top"/>
    </xf>
    <xf numFmtId="7" fontId="2" fillId="0" borderId="0" xfId="4" applyNumberFormat="1" applyFont="1" applyBorder="1" applyAlignment="1" applyProtection="1">
      <alignment horizontal="left" vertical="top"/>
    </xf>
    <xf numFmtId="0" fontId="11" fillId="0" borderId="0" xfId="0" applyFont="1" applyFill="1" applyBorder="1" applyAlignment="1" applyProtection="1"/>
    <xf numFmtId="166" fontId="2" fillId="2" borderId="1" xfId="0" applyNumberFormat="1" applyFont="1" applyFill="1" applyBorder="1" applyProtection="1">
      <protection locked="0"/>
    </xf>
    <xf numFmtId="0" fontId="11" fillId="0" borderId="0" xfId="0" applyFont="1" applyFill="1" applyBorder="1" applyAlignment="1" applyProtection="1">
      <alignment horizontal="left"/>
    </xf>
    <xf numFmtId="7" fontId="2" fillId="0" borderId="2" xfId="4" applyNumberFormat="1" applyFont="1" applyBorder="1" applyAlignment="1" applyProtection="1">
      <alignment vertical="top"/>
    </xf>
    <xf numFmtId="7" fontId="2" fillId="0" borderId="0" xfId="3" applyNumberFormat="1" applyFont="1" applyBorder="1" applyAlignment="1" applyProtection="1">
      <alignment vertical="top"/>
    </xf>
    <xf numFmtId="7" fontId="2" fillId="0" borderId="0" xfId="4" applyNumberFormat="1" applyFont="1" applyBorder="1" applyAlignment="1" applyProtection="1">
      <alignment horizontal="right" vertical="top"/>
    </xf>
    <xf numFmtId="9" fontId="2" fillId="2" borderId="1" xfId="5" applyFont="1" applyFill="1" applyBorder="1" applyProtection="1">
      <protection locked="0"/>
    </xf>
    <xf numFmtId="167" fontId="2" fillId="2" borderId="1" xfId="5" applyNumberFormat="1" applyFont="1" applyFill="1" applyBorder="1" applyProtection="1">
      <protection locked="0"/>
    </xf>
    <xf numFmtId="7" fontId="2" fillId="0" borderId="3" xfId="4" applyNumberFormat="1" applyFont="1" applyBorder="1" applyAlignment="1" applyProtection="1">
      <alignment vertical="top"/>
    </xf>
    <xf numFmtId="164" fontId="2" fillId="2" borderId="1" xfId="4" applyFont="1" applyFill="1" applyBorder="1" applyAlignment="1" applyProtection="1">
      <alignment horizontal="right" vertical="top"/>
      <protection locked="0"/>
    </xf>
    <xf numFmtId="0" fontId="4" fillId="0" borderId="0" xfId="0" applyFont="1" applyProtection="1"/>
    <xf numFmtId="164" fontId="2" fillId="0" borderId="0" xfId="3" applyFont="1" applyBorder="1" applyAlignment="1" applyProtection="1">
      <alignment horizontal="left" vertical="top"/>
    </xf>
    <xf numFmtId="0" fontId="7" fillId="0" borderId="0" xfId="0" applyFont="1" applyProtection="1"/>
    <xf numFmtId="164" fontId="2" fillId="0" borderId="0" xfId="3" applyFont="1" applyBorder="1" applyAlignment="1" applyProtection="1">
      <alignment vertical="top"/>
    </xf>
    <xf numFmtId="164" fontId="4" fillId="0" borderId="0" xfId="3" applyFont="1" applyBorder="1" applyAlignment="1" applyProtection="1">
      <alignment vertical="top"/>
    </xf>
    <xf numFmtId="164" fontId="2" fillId="0" borderId="0" xfId="3" applyFont="1" applyAlignment="1" applyProtection="1">
      <alignment vertical="top"/>
    </xf>
    <xf numFmtId="164" fontId="4" fillId="0" borderId="0" xfId="3" applyFont="1" applyBorder="1" applyAlignment="1" applyProtection="1">
      <alignment horizontal="left" vertical="top"/>
    </xf>
    <xf numFmtId="164" fontId="4" fillId="0" borderId="0" xfId="4" applyFont="1" applyBorder="1" applyAlignment="1" applyProtection="1">
      <alignment horizontal="center" vertical="top"/>
    </xf>
    <xf numFmtId="164" fontId="4" fillId="0" borderId="0" xfId="4" applyFont="1" applyBorder="1" applyAlignment="1" applyProtection="1">
      <alignment horizontal="left" vertical="top"/>
    </xf>
    <xf numFmtId="164" fontId="4" fillId="0" borderId="0" xfId="4" applyFont="1" applyBorder="1" applyAlignment="1" applyProtection="1">
      <alignment vertical="top"/>
    </xf>
    <xf numFmtId="164" fontId="2" fillId="0" borderId="0" xfId="4" applyFont="1" applyBorder="1" applyAlignment="1" applyProtection="1">
      <alignment vertical="top"/>
    </xf>
    <xf numFmtId="164" fontId="2" fillId="0" borderId="0" xfId="4" applyFont="1" applyBorder="1" applyAlignment="1" applyProtection="1">
      <alignment horizontal="left" vertical="top"/>
    </xf>
    <xf numFmtId="164" fontId="2" fillId="0" borderId="0" xfId="3" applyFont="1" applyBorder="1" applyAlignment="1" applyProtection="1">
      <alignment horizontal="center" vertical="top"/>
    </xf>
    <xf numFmtId="164" fontId="7" fillId="0" borderId="0" xfId="4" applyFont="1" applyBorder="1" applyAlignment="1" applyProtection="1">
      <alignment horizontal="left" vertical="top"/>
    </xf>
    <xf numFmtId="164" fontId="7" fillId="0" borderId="0" xfId="4" applyFont="1" applyBorder="1" applyAlignment="1" applyProtection="1">
      <alignment vertical="top"/>
    </xf>
    <xf numFmtId="164" fontId="2" fillId="0" borderId="2" xfId="3" applyFont="1" applyBorder="1" applyAlignment="1" applyProtection="1">
      <alignment vertical="top"/>
    </xf>
    <xf numFmtId="164" fontId="2" fillId="0" borderId="0" xfId="4" applyFont="1" applyBorder="1" applyAlignment="1" applyProtection="1">
      <alignment horizontal="center" vertical="top"/>
    </xf>
    <xf numFmtId="164" fontId="4" fillId="0" borderId="0" xfId="4" applyFont="1" applyBorder="1" applyAlignment="1" applyProtection="1">
      <alignment horizontal="left" vertical="top" indent="1"/>
    </xf>
    <xf numFmtId="164" fontId="7" fillId="0" borderId="0" xfId="3" applyFont="1" applyBorder="1" applyAlignment="1" applyProtection="1">
      <alignment horizontal="left" vertical="top"/>
    </xf>
    <xf numFmtId="164" fontId="2" fillId="0" borderId="0" xfId="4" applyFont="1" applyBorder="1" applyAlignment="1" applyProtection="1">
      <alignment horizontal="left" vertical="top" indent="1"/>
    </xf>
    <xf numFmtId="0" fontId="2" fillId="0" borderId="0" xfId="0" applyFont="1" applyAlignment="1" applyProtection="1">
      <alignment horizontal="left" indent="1"/>
    </xf>
    <xf numFmtId="164" fontId="2" fillId="0" borderId="0" xfId="3" applyFont="1" applyBorder="1" applyAlignment="1" applyProtection="1">
      <alignment horizontal="left" vertical="top" indent="1"/>
    </xf>
    <xf numFmtId="164" fontId="4" fillId="0" borderId="0" xfId="3" applyFont="1" applyBorder="1" applyAlignment="1" applyProtection="1">
      <alignment horizontal="left" vertical="top" indent="1"/>
    </xf>
    <xf numFmtId="164" fontId="7" fillId="0" borderId="0" xfId="3" applyFont="1" applyBorder="1" applyAlignment="1" applyProtection="1">
      <alignment vertical="top"/>
    </xf>
    <xf numFmtId="166" fontId="2" fillId="2" borderId="1" xfId="3" applyNumberFormat="1" applyFont="1" applyFill="1" applyBorder="1" applyAlignment="1" applyProtection="1">
      <alignment horizontal="right" vertical="top"/>
      <protection locked="0"/>
    </xf>
    <xf numFmtId="4" fontId="2" fillId="2" borderId="1" xfId="3" applyNumberFormat="1" applyFont="1" applyFill="1" applyBorder="1" applyAlignment="1" applyProtection="1">
      <alignment vertical="top"/>
      <protection locked="0"/>
    </xf>
    <xf numFmtId="164" fontId="2" fillId="2" borderId="1" xfId="3" applyFont="1" applyFill="1" applyBorder="1" applyAlignment="1" applyProtection="1">
      <alignment vertical="top"/>
      <protection locked="0"/>
    </xf>
    <xf numFmtId="164" fontId="2" fillId="2" borderId="1" xfId="3" applyFont="1" applyFill="1" applyBorder="1" applyAlignment="1" applyProtection="1">
      <alignment horizontal="right" vertical="top"/>
      <protection locked="0"/>
    </xf>
    <xf numFmtId="9" fontId="2" fillId="2" borderId="1" xfId="5" applyFont="1" applyFill="1" applyBorder="1" applyAlignment="1" applyProtection="1">
      <alignment horizontal="right" vertical="top"/>
      <protection locked="0"/>
    </xf>
    <xf numFmtId="7" fontId="2" fillId="2" borderId="1" xfId="4" applyNumberFormat="1" applyFont="1" applyFill="1" applyBorder="1" applyAlignment="1" applyProtection="1">
      <alignment vertical="top"/>
      <protection locked="0"/>
    </xf>
    <xf numFmtId="40" fontId="2" fillId="2" borderId="1" xfId="1" applyFont="1" applyFill="1" applyBorder="1" applyAlignment="1" applyProtection="1">
      <alignment vertical="top"/>
      <protection locked="0"/>
    </xf>
    <xf numFmtId="168" fontId="2" fillId="2" borderId="1" xfId="3" applyNumberFormat="1" applyFont="1" applyFill="1" applyBorder="1" applyAlignment="1" applyProtection="1">
      <alignment horizontal="right" vertical="top"/>
      <protection locked="0"/>
    </xf>
    <xf numFmtId="4" fontId="2" fillId="0" borderId="0" xfId="3" applyNumberFormat="1" applyFont="1" applyFill="1" applyBorder="1" applyAlignment="1" applyProtection="1">
      <alignment vertical="top"/>
      <protection locked="0"/>
    </xf>
    <xf numFmtId="164" fontId="7" fillId="0" borderId="0" xfId="3" applyFont="1" applyFill="1" applyBorder="1" applyAlignment="1" applyProtection="1">
      <alignment horizontal="left" vertical="top"/>
    </xf>
    <xf numFmtId="164" fontId="2" fillId="0" borderId="0" xfId="3" applyFont="1" applyFill="1" applyBorder="1" applyAlignment="1" applyProtection="1">
      <alignment horizontal="center" vertical="top"/>
    </xf>
    <xf numFmtId="164" fontId="2" fillId="0" borderId="0" xfId="3" applyFont="1" applyFill="1" applyBorder="1" applyAlignment="1" applyProtection="1">
      <alignment horizontal="right" vertical="top"/>
      <protection locked="0"/>
    </xf>
    <xf numFmtId="40" fontId="5" fillId="2" borderId="1" xfId="1" applyFont="1" applyFill="1" applyBorder="1" applyAlignment="1" applyProtection="1">
      <alignment vertical="top"/>
      <protection locked="0"/>
    </xf>
    <xf numFmtId="164" fontId="4" fillId="0" borderId="0" xfId="3" applyFont="1" applyAlignment="1" applyProtection="1">
      <alignment horizontal="center" vertical="top"/>
    </xf>
    <xf numFmtId="0" fontId="10" fillId="3" borderId="4" xfId="0" applyFont="1" applyFill="1" applyBorder="1" applyAlignment="1" applyProtection="1"/>
    <xf numFmtId="0" fontId="14" fillId="0" borderId="0" xfId="0" applyFont="1" applyAlignment="1" applyProtection="1">
      <alignment wrapText="1"/>
    </xf>
    <xf numFmtId="164" fontId="2" fillId="4" borderId="1" xfId="3" applyFont="1" applyFill="1" applyBorder="1" applyAlignment="1" applyProtection="1">
      <alignment horizontal="right" vertical="top"/>
      <protection locked="0"/>
    </xf>
    <xf numFmtId="0" fontId="12" fillId="0" borderId="0" xfId="2" applyFont="1" applyAlignment="1" applyProtection="1">
      <alignment wrapText="1"/>
    </xf>
    <xf numFmtId="0" fontId="4" fillId="0" borderId="0" xfId="0" applyFont="1" applyBorder="1" applyAlignment="1" applyProtection="1"/>
    <xf numFmtId="0" fontId="4" fillId="0" borderId="0" xfId="0" applyFont="1" applyFill="1" applyBorder="1" applyAlignment="1" applyProtection="1"/>
    <xf numFmtId="0" fontId="15" fillId="0" borderId="0" xfId="0" applyFont="1" applyProtection="1"/>
    <xf numFmtId="167" fontId="2" fillId="4" borderId="1" xfId="3" applyNumberFormat="1" applyFont="1" applyFill="1" applyBorder="1" applyAlignment="1" applyProtection="1">
      <alignment vertical="top"/>
      <protection locked="0"/>
    </xf>
    <xf numFmtId="2" fontId="2" fillId="4" borderId="1" xfId="3" applyNumberFormat="1" applyFont="1" applyFill="1" applyBorder="1" applyAlignment="1" applyProtection="1">
      <alignment vertical="top"/>
      <protection locked="0"/>
    </xf>
    <xf numFmtId="7" fontId="2" fillId="0" borderId="0" xfId="0" applyNumberFormat="1" applyFont="1"/>
    <xf numFmtId="0" fontId="2" fillId="0" borderId="0" xfId="0" applyFont="1"/>
    <xf numFmtId="0" fontId="16" fillId="0" borderId="5" xfId="2" applyFont="1" applyBorder="1" applyAlignment="1" applyProtection="1"/>
    <xf numFmtId="0" fontId="2" fillId="0" borderId="0" xfId="2" applyFont="1" applyAlignment="1" applyProtection="1">
      <alignment wrapText="1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/>
    <xf numFmtId="0" fontId="1" fillId="0" borderId="0" xfId="0" applyFont="1" applyProtection="1"/>
    <xf numFmtId="0" fontId="8" fillId="0" borderId="0" xfId="2" applyFont="1" applyAlignment="1" applyProtection="1">
      <alignment horizontal="left"/>
    </xf>
    <xf numFmtId="0" fontId="1" fillId="0" borderId="0" xfId="2" applyFont="1" applyAlignment="1" applyProtection="1">
      <alignment horizontal="left"/>
    </xf>
    <xf numFmtId="14" fontId="1" fillId="0" borderId="0" xfId="0" applyNumberFormat="1" applyFont="1" applyAlignment="1" applyProtection="1">
      <alignment horizontal="left"/>
    </xf>
    <xf numFmtId="165" fontId="7" fillId="0" borderId="0" xfId="3" applyNumberFormat="1" applyFont="1" applyBorder="1" applyAlignment="1" applyProtection="1">
      <alignment vertical="top"/>
    </xf>
    <xf numFmtId="0" fontId="11" fillId="2" borderId="7" xfId="0" applyFont="1" applyFill="1" applyBorder="1" applyAlignment="1" applyProtection="1"/>
    <xf numFmtId="0" fontId="11" fillId="2" borderId="8" xfId="0" applyFont="1" applyFill="1" applyBorder="1" applyAlignment="1" applyProtection="1"/>
    <xf numFmtId="0" fontId="10" fillId="3" borderId="4" xfId="0" applyFont="1" applyFill="1" applyBorder="1" applyAlignment="1" applyProtection="1">
      <alignment horizontal="left" indent="1"/>
    </xf>
    <xf numFmtId="0" fontId="16" fillId="0" borderId="5" xfId="2" applyFont="1" applyBorder="1" applyAlignment="1" applyProtection="1">
      <alignment horizontal="left" indent="1"/>
    </xf>
    <xf numFmtId="0" fontId="11" fillId="2" borderId="6" xfId="0" applyFont="1" applyFill="1" applyBorder="1" applyAlignment="1" applyProtection="1">
      <alignment horizontal="left" indent="1"/>
    </xf>
    <xf numFmtId="0" fontId="7" fillId="0" borderId="0" xfId="0" applyFont="1" applyAlignment="1" applyProtection="1">
      <alignment horizontal="left" indent="1"/>
    </xf>
    <xf numFmtId="0" fontId="4" fillId="0" borderId="0" xfId="0" applyFont="1" applyAlignment="1" applyProtection="1">
      <alignment horizontal="left" indent="1"/>
    </xf>
    <xf numFmtId="164" fontId="4" fillId="0" borderId="0" xfId="4" applyFont="1" applyBorder="1" applyAlignment="1" applyProtection="1">
      <alignment horizontal="left" vertical="top" indent="2"/>
    </xf>
    <xf numFmtId="164" fontId="2" fillId="2" borderId="1" xfId="3" applyFont="1" applyFill="1" applyBorder="1" applyAlignment="1" applyProtection="1">
      <alignment horizontal="left" vertical="top" indent="2"/>
      <protection locked="0"/>
    </xf>
    <xf numFmtId="164" fontId="2" fillId="2" borderId="1" xfId="4" applyFont="1" applyFill="1" applyBorder="1" applyAlignment="1" applyProtection="1">
      <alignment horizontal="left" vertical="top" indent="2"/>
      <protection locked="0"/>
    </xf>
    <xf numFmtId="164" fontId="2" fillId="0" borderId="0" xfId="4" applyFont="1" applyBorder="1" applyAlignment="1" applyProtection="1">
      <alignment horizontal="left" vertical="top" indent="2"/>
    </xf>
    <xf numFmtId="0" fontId="2" fillId="0" borderId="0" xfId="0" applyFont="1" applyAlignment="1" applyProtection="1">
      <alignment horizontal="left" indent="2"/>
    </xf>
    <xf numFmtId="164" fontId="2" fillId="0" borderId="0" xfId="3" applyFont="1" applyBorder="1" applyAlignment="1" applyProtection="1">
      <alignment horizontal="left" vertical="top" indent="2"/>
    </xf>
    <xf numFmtId="164" fontId="4" fillId="0" borderId="0" xfId="3" applyFont="1" applyBorder="1" applyAlignment="1" applyProtection="1">
      <alignment horizontal="left" vertical="top" indent="2"/>
    </xf>
    <xf numFmtId="164" fontId="2" fillId="0" borderId="0" xfId="3" applyFont="1" applyAlignment="1" applyProtection="1">
      <alignment horizontal="left" vertical="top" indent="1"/>
    </xf>
    <xf numFmtId="0" fontId="1" fillId="0" borderId="0" xfId="0" applyFont="1" applyBorder="1" applyAlignment="1" applyProtection="1">
      <alignment horizontal="left" indent="1"/>
    </xf>
    <xf numFmtId="0" fontId="13" fillId="0" borderId="0" xfId="2" applyFont="1" applyAlignment="1" applyProtection="1">
      <alignment horizontal="left" indent="1"/>
    </xf>
    <xf numFmtId="0" fontId="1" fillId="0" borderId="0" xfId="2" applyFont="1" applyAlignment="1" applyProtection="1">
      <alignment horizontal="left" indent="1"/>
    </xf>
    <xf numFmtId="14" fontId="1" fillId="0" borderId="0" xfId="0" applyNumberFormat="1" applyFont="1" applyAlignment="1" applyProtection="1">
      <alignment horizontal="left" indent="1"/>
    </xf>
    <xf numFmtId="0" fontId="14" fillId="0" borderId="0" xfId="0" applyFont="1" applyAlignment="1" applyProtection="1">
      <alignment horizontal="left" indent="1"/>
    </xf>
    <xf numFmtId="0" fontId="14" fillId="0" borderId="0" xfId="0" applyFont="1" applyAlignment="1" applyProtection="1">
      <alignment horizontal="left" wrapText="1" indent="1"/>
    </xf>
    <xf numFmtId="0" fontId="17" fillId="0" borderId="0" xfId="0" applyFont="1" applyAlignment="1">
      <alignment horizontal="left" indent="1"/>
    </xf>
    <xf numFmtId="164" fontId="1" fillId="2" borderId="1" xfId="3" applyFont="1" applyFill="1" applyBorder="1" applyAlignment="1" applyProtection="1">
      <alignment horizontal="left" vertical="top" indent="2"/>
      <protection locked="0"/>
    </xf>
    <xf numFmtId="0" fontId="17" fillId="0" borderId="0" xfId="2" applyFont="1" applyAlignment="1" applyProtection="1">
      <alignment horizontal="left" indent="1"/>
    </xf>
  </cellXfs>
  <cellStyles count="6">
    <cellStyle name="Comma_2007 Livestock Budgets ann" xfId="1"/>
    <cellStyle name="Hyperlink" xfId="2" builtinId="8"/>
    <cellStyle name="Normal" xfId="0" builtinId="0"/>
    <cellStyle name="Normal_2007 Livestock Budgets ann" xfId="3"/>
    <cellStyle name="Normal_A" xfId="4"/>
    <cellStyle name="Percent" xfId="5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CCCC99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990000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extension.iastate.edu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extension.iastate.ed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632460</xdr:colOff>
      <xdr:row>52</xdr:row>
      <xdr:rowOff>53340</xdr:rowOff>
    </xdr:from>
    <xdr:to>
      <xdr:col>9</xdr:col>
      <xdr:colOff>723900</xdr:colOff>
      <xdr:row>55</xdr:row>
      <xdr:rowOff>11627</xdr:rowOff>
    </xdr:to>
    <xdr:pic>
      <xdr:nvPicPr>
        <xdr:cNvPr id="3" name="Picture 2" title="Iowa State University Extension and Outreach image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8852" y="8291566"/>
          <a:ext cx="2463705" cy="4499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632460</xdr:colOff>
      <xdr:row>52</xdr:row>
      <xdr:rowOff>53340</xdr:rowOff>
    </xdr:from>
    <xdr:to>
      <xdr:col>9</xdr:col>
      <xdr:colOff>723900</xdr:colOff>
      <xdr:row>55</xdr:row>
      <xdr:rowOff>3001</xdr:rowOff>
    </xdr:to>
    <xdr:pic>
      <xdr:nvPicPr>
        <xdr:cNvPr id="2" name="Picture 1" title="Iowa State University Extension and Outreach image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4360" y="8216265"/>
          <a:ext cx="2377440" cy="4354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xtension.iastate.edu/agdm/livestock/html/b1-21.html" TargetMode="External"/><Relationship Id="rId2" Type="http://schemas.openxmlformats.org/officeDocument/2006/relationships/hyperlink" Target="mailto:tsc@iastate.edu?subject=AgDM%20Livestock%20Budget%20Spreadsheet" TargetMode="External"/><Relationship Id="rId1" Type="http://schemas.openxmlformats.org/officeDocument/2006/relationships/hyperlink" Target="http://www.extension.iastate.edu/agd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extension.iastate.edu/diversity/ex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xtension.iastate.edu/agdm/livestock/html/b1-21.html" TargetMode="External"/><Relationship Id="rId2" Type="http://schemas.openxmlformats.org/officeDocument/2006/relationships/hyperlink" Target="mailto:tsc@iastate.edu?subject=AgDM%20Livestock%20Budget%20Spreadsheet" TargetMode="External"/><Relationship Id="rId1" Type="http://schemas.openxmlformats.org/officeDocument/2006/relationships/hyperlink" Target="http://www.extension.iastate.edu/agdm/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extension.iastate.edu/diversity/ex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autoPageBreaks="0" fitToPage="1"/>
  </sheetPr>
  <dimension ref="A1:P60"/>
  <sheetViews>
    <sheetView showGridLines="0" tabSelected="1" zoomScaleNormal="100" zoomScaleSheetLayoutView="100" workbookViewId="0"/>
  </sheetViews>
  <sheetFormatPr defaultColWidth="10.140625" defaultRowHeight="12.75"/>
  <cols>
    <col min="1" max="1" width="32.7109375" style="89" customWidth="1"/>
    <col min="2" max="2" width="1.7109375" style="22" customWidth="1"/>
    <col min="3" max="3" width="10.7109375" style="22" customWidth="1"/>
    <col min="4" max="4" width="9.7109375" style="22" customWidth="1"/>
    <col min="5" max="5" width="1.7109375" style="22" customWidth="1"/>
    <col min="6" max="6" width="10.7109375" style="22" customWidth="1"/>
    <col min="7" max="7" width="9.7109375" style="22" customWidth="1"/>
    <col min="8" max="8" width="2.140625" style="22" bestFit="1" customWidth="1"/>
    <col min="9" max="9" width="11.7109375" style="22" customWidth="1"/>
    <col min="10" max="10" width="12.7109375" style="22" customWidth="1"/>
    <col min="11" max="11" width="7.140625" style="22" customWidth="1"/>
    <col min="12" max="16384" width="10.140625" style="22"/>
  </cols>
  <sheetData>
    <row r="1" spans="1:12" s="55" customFormat="1" ht="33.75" customHeight="1" thickBot="1">
      <c r="A1" s="77" t="s">
        <v>22</v>
      </c>
    </row>
    <row r="2" spans="1:12" s="65" customFormat="1" ht="15.75" thickTop="1">
      <c r="A2" s="78" t="s">
        <v>54</v>
      </c>
      <c r="B2" s="66"/>
      <c r="C2" s="66"/>
      <c r="D2" s="66"/>
      <c r="E2" s="66"/>
      <c r="F2" s="66"/>
      <c r="G2" s="66"/>
      <c r="H2" s="1"/>
      <c r="I2" s="1"/>
      <c r="J2" s="1"/>
      <c r="K2" s="1"/>
      <c r="L2" s="64"/>
    </row>
    <row r="3" spans="1:12" s="1" customFormat="1" ht="12.75" customHeight="1">
      <c r="A3" s="91" t="s">
        <v>62</v>
      </c>
      <c r="B3" s="67"/>
      <c r="C3" s="67"/>
      <c r="D3" s="67"/>
      <c r="E3" s="67"/>
      <c r="F3" s="67"/>
      <c r="G3" s="58"/>
      <c r="H3" s="58"/>
      <c r="I3" s="58"/>
      <c r="J3" s="58"/>
      <c r="K3" s="58"/>
    </row>
    <row r="4" spans="1:12" s="1" customFormat="1">
      <c r="A4" s="79" t="s">
        <v>8</v>
      </c>
      <c r="B4" s="75"/>
      <c r="C4" s="76"/>
      <c r="D4" s="7"/>
      <c r="E4" s="9"/>
      <c r="F4" s="7"/>
      <c r="G4" s="7"/>
      <c r="H4" s="7"/>
      <c r="I4" s="7"/>
      <c r="J4" s="7"/>
      <c r="K4" s="7"/>
    </row>
    <row r="5" spans="1:12" s="1" customFormat="1">
      <c r="A5" s="80"/>
      <c r="B5" s="19"/>
      <c r="C5" s="19"/>
    </row>
    <row r="6" spans="1:12" s="1" customFormat="1">
      <c r="A6" s="81" t="s">
        <v>30</v>
      </c>
      <c r="B6" s="17"/>
    </row>
    <row r="7" spans="1:12" s="1" customFormat="1">
      <c r="A7" s="37" t="s">
        <v>31</v>
      </c>
      <c r="C7" s="13">
        <v>0.05</v>
      </c>
    </row>
    <row r="8" spans="1:12" s="1" customFormat="1" ht="12.75" customHeight="1">
      <c r="A8" s="37" t="s">
        <v>32</v>
      </c>
      <c r="C8" s="14">
        <v>2.2999999999999998</v>
      </c>
    </row>
    <row r="9" spans="1:12" s="1" customFormat="1" ht="12.75" customHeight="1">
      <c r="A9" s="37" t="s">
        <v>33</v>
      </c>
      <c r="C9" s="14">
        <v>4</v>
      </c>
    </row>
    <row r="10" spans="1:12">
      <c r="A10" s="38"/>
      <c r="B10" s="20"/>
      <c r="C10" s="20"/>
      <c r="D10" s="20"/>
      <c r="E10" s="20"/>
      <c r="F10" s="20"/>
      <c r="G10" s="20"/>
      <c r="H10" s="20"/>
      <c r="I10" s="20"/>
      <c r="J10" s="20"/>
      <c r="K10" s="21"/>
    </row>
    <row r="11" spans="1:12" ht="12.95" customHeight="1">
      <c r="A11" s="39" t="s">
        <v>9</v>
      </c>
      <c r="B11" s="23"/>
      <c r="C11" s="24" t="s">
        <v>13</v>
      </c>
      <c r="D11" s="25" t="s">
        <v>14</v>
      </c>
      <c r="E11" s="25"/>
      <c r="F11" s="24" t="s">
        <v>35</v>
      </c>
      <c r="G11" s="26" t="s">
        <v>14</v>
      </c>
      <c r="H11" s="26"/>
      <c r="I11" s="54" t="s">
        <v>52</v>
      </c>
      <c r="J11" s="27"/>
      <c r="K11" s="27"/>
    </row>
    <row r="12" spans="1:12" ht="12.95" customHeight="1">
      <c r="A12" s="38" t="s">
        <v>34</v>
      </c>
      <c r="B12" s="28"/>
      <c r="C12" s="8">
        <v>0</v>
      </c>
      <c r="D12" s="19" t="s">
        <v>7</v>
      </c>
      <c r="E12" s="29" t="s">
        <v>28</v>
      </c>
      <c r="F12" s="16">
        <v>9</v>
      </c>
      <c r="G12" s="30" t="s">
        <v>10</v>
      </c>
      <c r="H12" s="28" t="s">
        <v>36</v>
      </c>
      <c r="I12" s="12">
        <f>C12*F12</f>
        <v>0</v>
      </c>
      <c r="J12" s="27"/>
      <c r="K12" s="20"/>
    </row>
    <row r="13" spans="1:12" ht="12.95" customHeight="1">
      <c r="A13" s="38" t="s">
        <v>0</v>
      </c>
      <c r="B13" s="27"/>
      <c r="C13" s="8">
        <v>0</v>
      </c>
      <c r="D13" s="19" t="s">
        <v>7</v>
      </c>
      <c r="E13" s="29" t="s">
        <v>28</v>
      </c>
      <c r="F13" s="16">
        <v>0.25</v>
      </c>
      <c r="G13" s="31" t="s">
        <v>15</v>
      </c>
      <c r="H13" s="27" t="s">
        <v>36</v>
      </c>
      <c r="I13" s="12">
        <f>C13*F13</f>
        <v>0</v>
      </c>
      <c r="J13" s="27"/>
      <c r="K13" s="6"/>
    </row>
    <row r="14" spans="1:12" ht="3.2" customHeight="1">
      <c r="A14" s="38"/>
      <c r="B14" s="20"/>
      <c r="C14" s="20"/>
      <c r="D14" s="20"/>
      <c r="E14" s="20"/>
      <c r="I14" s="32"/>
      <c r="J14" s="20"/>
      <c r="K14" s="20"/>
    </row>
    <row r="15" spans="1:12">
      <c r="A15" s="39" t="s">
        <v>29</v>
      </c>
      <c r="B15" s="23"/>
      <c r="C15" s="20"/>
      <c r="D15" s="20"/>
      <c r="E15" s="20"/>
      <c r="I15" s="11">
        <f>SUM(I12:I13)</f>
        <v>0</v>
      </c>
      <c r="J15" s="20"/>
    </row>
    <row r="16" spans="1:12" ht="12.95" customHeight="1">
      <c r="A16" s="36"/>
      <c r="B16" s="27"/>
      <c r="C16" s="27"/>
      <c r="D16" s="27"/>
      <c r="E16" s="27"/>
      <c r="F16" s="27"/>
      <c r="G16" s="27"/>
      <c r="H16" s="27"/>
      <c r="I16" s="20"/>
      <c r="J16" s="20"/>
      <c r="K16" s="20"/>
    </row>
    <row r="17" spans="1:11" ht="12.95" customHeight="1">
      <c r="A17" s="39" t="s">
        <v>11</v>
      </c>
      <c r="B17" s="23"/>
      <c r="C17" s="25"/>
      <c r="D17" s="25"/>
      <c r="E17" s="25"/>
      <c r="F17" s="25"/>
      <c r="G17" s="27"/>
      <c r="H17" s="27"/>
      <c r="I17" s="33"/>
      <c r="J17" s="27"/>
      <c r="K17" s="33"/>
    </row>
    <row r="18" spans="1:11" ht="12.95" customHeight="1">
      <c r="A18" s="82" t="s">
        <v>1</v>
      </c>
      <c r="B18" s="25"/>
      <c r="C18" s="24" t="s">
        <v>13</v>
      </c>
      <c r="D18" s="25" t="s">
        <v>14</v>
      </c>
      <c r="E18" s="25"/>
      <c r="F18" s="24" t="s">
        <v>35</v>
      </c>
      <c r="G18" s="26" t="s">
        <v>14</v>
      </c>
      <c r="H18" s="26"/>
      <c r="I18" s="27"/>
      <c r="J18" s="27"/>
      <c r="K18" s="27"/>
    </row>
    <row r="19" spans="1:11" ht="12.95" customHeight="1">
      <c r="A19" s="83" t="s">
        <v>38</v>
      </c>
      <c r="B19" s="18"/>
      <c r="C19" s="41">
        <v>3.11</v>
      </c>
      <c r="D19" s="35" t="s">
        <v>47</v>
      </c>
      <c r="E19" s="29" t="s">
        <v>28</v>
      </c>
      <c r="F19" s="43">
        <v>17.100000000000001</v>
      </c>
      <c r="G19" s="30" t="s">
        <v>16</v>
      </c>
      <c r="H19" s="28" t="s">
        <v>36</v>
      </c>
      <c r="I19" s="2">
        <f>C19*F19</f>
        <v>53.181000000000004</v>
      </c>
      <c r="J19" s="2"/>
      <c r="K19" s="2"/>
    </row>
    <row r="20" spans="1:11" ht="12.95" customHeight="1">
      <c r="A20" s="83" t="s">
        <v>39</v>
      </c>
      <c r="B20" s="18"/>
      <c r="C20" s="42">
        <v>0.14000000000000001</v>
      </c>
      <c r="D20" s="35" t="s">
        <v>48</v>
      </c>
      <c r="E20" s="29" t="s">
        <v>28</v>
      </c>
      <c r="F20" s="43">
        <v>149</v>
      </c>
      <c r="G20" s="30" t="s">
        <v>17</v>
      </c>
      <c r="H20" s="27" t="s">
        <v>36</v>
      </c>
      <c r="I20" s="3">
        <f>C20*F20</f>
        <v>20.860000000000003</v>
      </c>
      <c r="J20" s="2"/>
      <c r="K20" s="2"/>
    </row>
    <row r="21" spans="1:11" ht="12.95" customHeight="1">
      <c r="A21" s="97" t="s">
        <v>61</v>
      </c>
      <c r="B21" s="18"/>
      <c r="C21" s="42">
        <v>0.5</v>
      </c>
      <c r="D21" s="35" t="s">
        <v>48</v>
      </c>
      <c r="E21" s="29" t="s">
        <v>28</v>
      </c>
      <c r="F21" s="44">
        <v>23</v>
      </c>
      <c r="G21" s="30" t="s">
        <v>17</v>
      </c>
      <c r="H21" s="28" t="s">
        <v>36</v>
      </c>
      <c r="I21" s="3">
        <f>C21*F21</f>
        <v>11.5</v>
      </c>
      <c r="J21" s="4"/>
      <c r="K21" s="3"/>
    </row>
    <row r="22" spans="1:11" ht="12.95" customHeight="1">
      <c r="A22" s="83" t="s">
        <v>40</v>
      </c>
      <c r="B22" s="18"/>
      <c r="C22" s="42">
        <v>10</v>
      </c>
      <c r="D22" s="35" t="s">
        <v>49</v>
      </c>
      <c r="E22" s="29" t="s">
        <v>28</v>
      </c>
      <c r="F22" s="44">
        <v>0.6</v>
      </c>
      <c r="G22" s="31" t="s">
        <v>3</v>
      </c>
      <c r="H22" s="27" t="s">
        <v>36</v>
      </c>
      <c r="I22" s="3">
        <f>C22*F22</f>
        <v>6</v>
      </c>
      <c r="J22" s="4"/>
      <c r="K22" s="20"/>
    </row>
    <row r="23" spans="1:11" ht="12.95" customHeight="1">
      <c r="A23" s="83" t="s">
        <v>46</v>
      </c>
      <c r="B23" s="18"/>
      <c r="C23" s="49"/>
      <c r="D23" s="50"/>
      <c r="E23" s="51"/>
      <c r="F23" s="52"/>
      <c r="G23" s="31"/>
      <c r="H23" s="27"/>
      <c r="I23" s="53">
        <v>0</v>
      </c>
      <c r="J23" s="4"/>
      <c r="K23" s="20"/>
    </row>
    <row r="24" spans="1:11" ht="12.95" customHeight="1">
      <c r="A24" s="34" t="s">
        <v>2</v>
      </c>
      <c r="B24" s="25"/>
      <c r="C24" s="25"/>
      <c r="D24" s="25"/>
      <c r="E24" s="25"/>
      <c r="F24" s="25"/>
      <c r="G24" s="27"/>
      <c r="H24" s="27"/>
      <c r="I24" s="2">
        <f>SUM(I19:I23)</f>
        <v>91.541000000000011</v>
      </c>
      <c r="J24" s="2"/>
      <c r="K24" s="2"/>
    </row>
    <row r="25" spans="1:11" ht="12.95" customHeight="1">
      <c r="A25" s="36"/>
      <c r="B25" s="27"/>
      <c r="C25" s="27"/>
      <c r="D25" s="27"/>
      <c r="E25" s="27"/>
      <c r="F25" s="27"/>
      <c r="G25" s="27"/>
      <c r="H25" s="27"/>
      <c r="I25" s="2"/>
      <c r="J25" s="2"/>
      <c r="K25" s="2"/>
    </row>
    <row r="26" spans="1:11" ht="12.95" customHeight="1">
      <c r="A26" s="84" t="s">
        <v>41</v>
      </c>
      <c r="B26" s="28"/>
      <c r="C26" s="28"/>
      <c r="D26" s="28"/>
      <c r="E26" s="28"/>
      <c r="F26" s="28"/>
      <c r="G26" s="27"/>
      <c r="H26" s="27"/>
      <c r="I26" s="46">
        <v>17</v>
      </c>
      <c r="J26" s="2"/>
      <c r="K26" s="2"/>
    </row>
    <row r="27" spans="1:11" ht="12.95" customHeight="1">
      <c r="A27" s="84" t="s">
        <v>42</v>
      </c>
      <c r="B27" s="28"/>
      <c r="C27" s="28"/>
      <c r="D27" s="28"/>
      <c r="E27" s="28"/>
      <c r="F27" s="28"/>
      <c r="G27" s="27"/>
      <c r="H27" s="27"/>
      <c r="I27" s="47">
        <v>7.5</v>
      </c>
      <c r="J27" s="4"/>
      <c r="K27" s="3"/>
    </row>
    <row r="28" spans="1:11" ht="12.95" customHeight="1">
      <c r="A28" s="84" t="s">
        <v>43</v>
      </c>
      <c r="B28" s="28"/>
      <c r="C28" s="28"/>
      <c r="D28" s="28"/>
      <c r="E28" s="28"/>
      <c r="F28" s="28"/>
      <c r="G28" s="27"/>
      <c r="H28" s="27"/>
      <c r="I28" s="47">
        <v>10</v>
      </c>
      <c r="J28" s="4"/>
      <c r="K28" s="3"/>
    </row>
    <row r="29" spans="1:11" ht="12.95" customHeight="1">
      <c r="A29" s="84" t="s">
        <v>46</v>
      </c>
      <c r="B29" s="28"/>
      <c r="C29" s="28"/>
      <c r="D29" s="28"/>
      <c r="E29" s="28"/>
      <c r="F29" s="28"/>
      <c r="G29" s="27"/>
      <c r="H29" s="27"/>
      <c r="I29" s="47">
        <v>0</v>
      </c>
      <c r="J29" s="4"/>
      <c r="K29" s="3"/>
    </row>
    <row r="30" spans="1:11" ht="12.95" customHeight="1">
      <c r="A30" s="85" t="s">
        <v>44</v>
      </c>
      <c r="B30" s="28"/>
      <c r="C30" s="41">
        <v>0.01</v>
      </c>
      <c r="D30" s="30" t="s">
        <v>50</v>
      </c>
      <c r="E30" s="29" t="s">
        <v>28</v>
      </c>
      <c r="F30" s="16">
        <v>300</v>
      </c>
      <c r="G30" s="31" t="s">
        <v>18</v>
      </c>
      <c r="H30" s="28" t="s">
        <v>36</v>
      </c>
      <c r="I30" s="3">
        <f>C30*F30</f>
        <v>3</v>
      </c>
      <c r="J30" s="4"/>
      <c r="K30" s="3"/>
    </row>
    <row r="31" spans="1:11" ht="12.95" customHeight="1">
      <c r="A31" s="86" t="s">
        <v>37</v>
      </c>
      <c r="B31" s="28"/>
      <c r="C31" s="45">
        <v>0.05</v>
      </c>
      <c r="D31" s="30"/>
      <c r="E31" s="29" t="s">
        <v>28</v>
      </c>
      <c r="F31" s="16">
        <v>3</v>
      </c>
      <c r="G31" s="30" t="s">
        <v>6</v>
      </c>
      <c r="H31" s="27" t="s">
        <v>36</v>
      </c>
      <c r="I31" s="3">
        <f>SUM(I24,I26:I30)*C31*F31/12</f>
        <v>1.6130125</v>
      </c>
      <c r="J31" s="4"/>
      <c r="K31" s="74" t="s">
        <v>60</v>
      </c>
    </row>
    <row r="32" spans="1:11" ht="12.95" customHeight="1">
      <c r="A32" s="87" t="s">
        <v>45</v>
      </c>
      <c r="B32" s="18"/>
      <c r="C32" s="41">
        <v>14</v>
      </c>
      <c r="D32" s="35" t="s">
        <v>51</v>
      </c>
      <c r="E32" s="29" t="s">
        <v>28</v>
      </c>
      <c r="F32" s="57">
        <v>3</v>
      </c>
      <c r="G32" s="30" t="s">
        <v>4</v>
      </c>
      <c r="H32" s="28"/>
      <c r="I32" s="3">
        <f>C32*F32</f>
        <v>42</v>
      </c>
      <c r="J32" s="5"/>
      <c r="K32" s="3"/>
    </row>
    <row r="33" spans="1:11" ht="3.2" customHeight="1">
      <c r="A33" s="36"/>
      <c r="B33" s="27"/>
      <c r="C33" s="27"/>
      <c r="D33" s="27"/>
      <c r="E33" s="27"/>
      <c r="F33" s="27"/>
      <c r="G33" s="27"/>
      <c r="H33" s="27"/>
      <c r="I33" s="10"/>
      <c r="J33" s="2"/>
      <c r="K33" s="2"/>
    </row>
    <row r="34" spans="1:11" ht="12.95" customHeight="1">
      <c r="A34" s="39" t="s">
        <v>23</v>
      </c>
      <c r="B34" s="23"/>
      <c r="C34" s="25"/>
      <c r="D34" s="25"/>
      <c r="E34" s="25"/>
      <c r="F34" s="25"/>
      <c r="G34" s="27"/>
      <c r="H34" s="27"/>
      <c r="I34" s="2">
        <f>SUM(I24:I32)</f>
        <v>172.65401249999999</v>
      </c>
      <c r="J34" s="2"/>
      <c r="K34" s="2"/>
    </row>
    <row r="35" spans="1:11" ht="12.95" customHeight="1">
      <c r="A35" s="36"/>
      <c r="B35" s="27"/>
      <c r="C35" s="27"/>
      <c r="D35" s="27"/>
      <c r="E35" s="27"/>
      <c r="F35" s="27"/>
      <c r="G35" s="27"/>
      <c r="H35" s="27"/>
      <c r="I35" s="2"/>
      <c r="J35" s="2"/>
      <c r="K35" s="2"/>
    </row>
    <row r="36" spans="1:11" ht="12.95" customHeight="1">
      <c r="A36" s="88" t="s">
        <v>24</v>
      </c>
      <c r="B36" s="23"/>
      <c r="C36" s="25"/>
      <c r="D36" s="25"/>
      <c r="E36" s="25"/>
      <c r="F36" s="25"/>
      <c r="G36" s="27"/>
      <c r="H36" s="27"/>
      <c r="I36" s="12">
        <f>I15-I34</f>
        <v>-172.65401249999999</v>
      </c>
      <c r="J36" s="2"/>
      <c r="K36" s="6"/>
    </row>
    <row r="37" spans="1:11" ht="12.95" customHeight="1">
      <c r="C37" s="27"/>
      <c r="D37" s="27"/>
      <c r="E37" s="27"/>
      <c r="F37" s="27"/>
      <c r="G37" s="27"/>
      <c r="H37" s="27"/>
      <c r="I37" s="2"/>
      <c r="J37" s="2"/>
      <c r="K37" s="2"/>
    </row>
    <row r="38" spans="1:11" ht="12.95" customHeight="1">
      <c r="A38" s="39" t="s">
        <v>12</v>
      </c>
      <c r="B38" s="23"/>
      <c r="C38" s="25"/>
      <c r="D38" s="25"/>
      <c r="E38" s="25"/>
      <c r="F38" s="25"/>
      <c r="G38" s="27"/>
      <c r="H38" s="27"/>
      <c r="I38" s="20"/>
      <c r="J38" s="2"/>
      <c r="K38" s="2"/>
    </row>
    <row r="39" spans="1:11" ht="12.95" customHeight="1">
      <c r="A39" s="36" t="s">
        <v>5</v>
      </c>
      <c r="B39" s="28"/>
      <c r="C39" s="28"/>
      <c r="D39" s="28"/>
      <c r="E39" s="28"/>
      <c r="F39" s="28"/>
      <c r="G39" s="27"/>
      <c r="H39" s="27"/>
      <c r="I39" s="46">
        <v>66.150000000000006</v>
      </c>
      <c r="J39" s="2"/>
      <c r="K39" s="2"/>
    </row>
    <row r="40" spans="1:11" ht="12.95" customHeight="1">
      <c r="A40" s="36" t="s">
        <v>19</v>
      </c>
      <c r="B40" s="28"/>
      <c r="C40" s="28"/>
      <c r="D40" s="28"/>
      <c r="E40" s="28"/>
      <c r="F40" s="28"/>
      <c r="G40" s="27"/>
      <c r="H40" s="27"/>
      <c r="I40" s="47">
        <v>13</v>
      </c>
      <c r="J40" s="3"/>
      <c r="K40" s="3"/>
    </row>
    <row r="41" spans="1:11" ht="12.95" customHeight="1">
      <c r="A41" s="38" t="s">
        <v>20</v>
      </c>
      <c r="B41" s="20"/>
      <c r="C41" s="48">
        <v>155</v>
      </c>
      <c r="D41" s="40" t="s">
        <v>10</v>
      </c>
      <c r="E41" s="29" t="s">
        <v>28</v>
      </c>
      <c r="F41" s="63">
        <v>0.28000000000000003</v>
      </c>
      <c r="G41" s="40" t="s">
        <v>10</v>
      </c>
      <c r="H41" s="28" t="s">
        <v>36</v>
      </c>
      <c r="I41" s="3">
        <f>C41*F41</f>
        <v>43.400000000000006</v>
      </c>
      <c r="J41" s="20"/>
      <c r="K41" s="3"/>
    </row>
    <row r="42" spans="1:11" ht="12.95" customHeight="1">
      <c r="A42" s="38" t="s">
        <v>21</v>
      </c>
      <c r="B42" s="18"/>
      <c r="C42" s="45">
        <v>0.1</v>
      </c>
      <c r="D42" s="35"/>
      <c r="E42" s="29" t="s">
        <v>28</v>
      </c>
      <c r="F42" s="62">
        <v>5</v>
      </c>
      <c r="G42" s="31" t="s">
        <v>6</v>
      </c>
      <c r="H42" s="27" t="s">
        <v>36</v>
      </c>
      <c r="I42" s="3">
        <f>C41*C42*F42/12</f>
        <v>6.458333333333333</v>
      </c>
      <c r="J42" s="2"/>
      <c r="K42" s="3"/>
    </row>
    <row r="43" spans="1:11" ht="3.2" customHeight="1">
      <c r="A43" s="36"/>
      <c r="B43" s="27"/>
      <c r="C43" s="27"/>
      <c r="D43" s="27"/>
      <c r="E43" s="29"/>
      <c r="F43" s="27"/>
      <c r="G43" s="27"/>
      <c r="H43" s="27"/>
      <c r="I43" s="10"/>
      <c r="J43" s="2"/>
      <c r="K43" s="2"/>
    </row>
    <row r="44" spans="1:11" ht="12.95" customHeight="1">
      <c r="A44" s="39" t="s">
        <v>27</v>
      </c>
      <c r="B44" s="23"/>
      <c r="C44" s="23"/>
      <c r="D44" s="23"/>
      <c r="E44" s="23"/>
      <c r="F44" s="23"/>
      <c r="G44" s="27"/>
      <c r="H44" s="27"/>
      <c r="I44" s="2">
        <f>SUM(I39:I42)</f>
        <v>129.00833333333335</v>
      </c>
      <c r="J44" s="2"/>
      <c r="K44" s="2"/>
    </row>
    <row r="45" spans="1:11" ht="12.95" customHeight="1" thickBot="1">
      <c r="A45" s="36"/>
      <c r="B45" s="27"/>
      <c r="C45" s="27"/>
      <c r="D45" s="27"/>
      <c r="E45" s="27"/>
      <c r="F45" s="27"/>
      <c r="G45" s="27"/>
      <c r="H45" s="27"/>
      <c r="I45" s="15"/>
      <c r="J45" s="2"/>
      <c r="K45" s="2"/>
    </row>
    <row r="46" spans="1:11" ht="12.95" customHeight="1" thickTop="1">
      <c r="A46" s="39" t="s">
        <v>25</v>
      </c>
      <c r="B46" s="23"/>
      <c r="C46" s="25"/>
      <c r="D46" s="25"/>
      <c r="E46" s="25"/>
      <c r="F46" s="25"/>
      <c r="G46" s="27"/>
      <c r="H46" s="27"/>
      <c r="I46" s="2">
        <f>I34+I44</f>
        <v>301.66234583333335</v>
      </c>
      <c r="J46" s="2"/>
      <c r="K46" s="2"/>
    </row>
    <row r="47" spans="1:11" ht="12.95" customHeight="1">
      <c r="A47" s="36"/>
      <c r="B47" s="27"/>
      <c r="C47" s="27"/>
      <c r="D47" s="27"/>
      <c r="E47" s="27"/>
      <c r="F47" s="27"/>
      <c r="G47" s="27"/>
      <c r="H47" s="27"/>
      <c r="I47" s="2"/>
      <c r="J47" s="2"/>
      <c r="K47" s="2"/>
    </row>
    <row r="48" spans="1:11" ht="12.95" customHeight="1">
      <c r="A48" s="39" t="s">
        <v>26</v>
      </c>
      <c r="B48" s="23"/>
      <c r="C48" s="25"/>
      <c r="D48" s="25"/>
      <c r="E48" s="25"/>
      <c r="F48" s="25"/>
      <c r="G48" s="27"/>
      <c r="H48" s="27"/>
      <c r="I48" s="12">
        <f>I15-I46</f>
        <v>-301.66234583333335</v>
      </c>
      <c r="J48" s="2"/>
    </row>
    <row r="49" spans="1:16" ht="12.95" customHeight="1">
      <c r="A49" s="36"/>
      <c r="B49" s="27"/>
      <c r="C49" s="27"/>
      <c r="D49" s="27"/>
      <c r="E49" s="27"/>
      <c r="F49" s="27"/>
      <c r="G49" s="27"/>
      <c r="H49" s="27"/>
      <c r="I49" s="2"/>
      <c r="J49" s="2"/>
      <c r="K49" s="2"/>
    </row>
    <row r="50" spans="1:16" ht="12.95" customHeight="1">
      <c r="A50" s="38" t="s">
        <v>55</v>
      </c>
      <c r="B50" s="18"/>
      <c r="C50" s="18"/>
      <c r="D50" s="18"/>
      <c r="E50" s="18"/>
      <c r="F50" s="18"/>
      <c r="G50" s="27"/>
      <c r="H50" s="27"/>
      <c r="I50" s="2">
        <f>IFERROR((I34/F12)-(425*0.4*F13)/F12,0)</f>
        <v>14.461556944444446</v>
      </c>
      <c r="J50" s="6" t="s">
        <v>7</v>
      </c>
      <c r="K50" s="2"/>
    </row>
    <row r="51" spans="1:16" ht="12.95" customHeight="1">
      <c r="A51" s="38" t="s">
        <v>56</v>
      </c>
      <c r="B51" s="18"/>
      <c r="C51" s="18"/>
      <c r="D51" s="18"/>
      <c r="E51" s="18"/>
      <c r="F51" s="18"/>
      <c r="G51" s="27"/>
      <c r="H51" s="27"/>
      <c r="I51" s="2">
        <f>IFERROR((I46/F12)-(425*0.4*F13)/F12,0)</f>
        <v>28.795816203703708</v>
      </c>
      <c r="J51" s="6" t="s">
        <v>7</v>
      </c>
      <c r="K51" s="2"/>
    </row>
    <row r="52" spans="1:16" ht="12.95" customHeight="1">
      <c r="A52" s="38"/>
      <c r="B52" s="18"/>
      <c r="C52" s="18"/>
      <c r="D52" s="18"/>
      <c r="E52" s="18"/>
      <c r="F52" s="18"/>
      <c r="G52" s="27"/>
      <c r="H52" s="27"/>
      <c r="I52" s="2"/>
      <c r="J52" s="6"/>
      <c r="K52" s="2"/>
    </row>
    <row r="53" spans="1:16" s="70" customFormat="1">
      <c r="A53" s="90" t="s">
        <v>59</v>
      </c>
      <c r="B53" s="68"/>
      <c r="C53" s="59"/>
      <c r="D53" s="60"/>
      <c r="E53" s="60"/>
      <c r="F53" s="60"/>
      <c r="G53" s="60"/>
      <c r="H53" s="60"/>
      <c r="I53" s="60"/>
      <c r="J53" s="60"/>
      <c r="K53" s="60"/>
      <c r="L53" s="69"/>
      <c r="M53" s="69"/>
    </row>
    <row r="54" spans="1:16" s="70" customFormat="1">
      <c r="A54" s="91" t="s">
        <v>57</v>
      </c>
      <c r="B54" s="71"/>
    </row>
    <row r="55" spans="1:16" s="70" customFormat="1">
      <c r="A55" s="92" t="s">
        <v>53</v>
      </c>
      <c r="B55" s="72"/>
    </row>
    <row r="56" spans="1:16" s="70" customFormat="1">
      <c r="A56" s="93">
        <f ca="1">TODAY()</f>
        <v>44027</v>
      </c>
      <c r="B56" s="73"/>
    </row>
    <row r="57" spans="1:16" s="70" customFormat="1">
      <c r="A57" s="93"/>
      <c r="B57" s="73"/>
    </row>
    <row r="58" spans="1:16" s="61" customFormat="1">
      <c r="A58" s="96" t="s">
        <v>58</v>
      </c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</row>
    <row r="59" spans="1:16">
      <c r="A59" s="98" t="s">
        <v>63</v>
      </c>
      <c r="B59" s="27"/>
      <c r="C59" s="27"/>
      <c r="D59" s="27"/>
      <c r="E59" s="27"/>
      <c r="F59" s="27"/>
      <c r="G59" s="27"/>
      <c r="H59" s="27"/>
      <c r="I59" s="2"/>
      <c r="J59" s="2"/>
      <c r="K59" s="2"/>
    </row>
    <row r="60" spans="1:16" ht="19.149999999999999" customHeight="1">
      <c r="A60" s="95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</row>
  </sheetData>
  <sheetProtection sheet="1" objects="1" scenarios="1"/>
  <phoneticPr fontId="9" type="noConversion"/>
  <hyperlinks>
    <hyperlink ref="A2" r:id="rId1"/>
    <hyperlink ref="A54" r:id="rId2"/>
    <hyperlink ref="A3" r:id="rId3"/>
    <hyperlink ref="A59" r:id="rId4" display="https://www.extension.iastate.edu/diversity/ext"/>
  </hyperlinks>
  <printOptions gridLinesSet="0"/>
  <pageMargins left="0.7" right="0.7" top="0.75" bottom="0.75" header="0.3" footer="0.3"/>
  <pageSetup scale="89" orientation="portrait" horizontalDpi="4294967292" r:id="rId5"/>
  <headerFooter alignWithMargins="0">
    <oddHeader>&amp;LIowa State University Extension and Outreach&amp;RAg Decision Maker File B1-21</oddHeader>
    <oddFooter>&amp;Lhttp://www.extension.iastate.edu/agdm/livestock/xls/b1-21prodweanedpigsp8.xlsx</oddFooter>
  </headerFooter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P62"/>
  <sheetViews>
    <sheetView showGridLines="0" topLeftCell="A10" zoomScaleNormal="100" zoomScaleSheetLayoutView="100" workbookViewId="0">
      <selection activeCell="A58" sqref="A58:A59"/>
    </sheetView>
  </sheetViews>
  <sheetFormatPr defaultColWidth="10.140625" defaultRowHeight="12.75"/>
  <cols>
    <col min="1" max="1" width="32.7109375" style="89" customWidth="1"/>
    <col min="2" max="2" width="1.7109375" style="22" customWidth="1"/>
    <col min="3" max="3" width="10.7109375" style="22" customWidth="1"/>
    <col min="4" max="4" width="9.7109375" style="22" customWidth="1"/>
    <col min="5" max="5" width="1.7109375" style="22" customWidth="1"/>
    <col min="6" max="6" width="10.7109375" style="22" customWidth="1"/>
    <col min="7" max="7" width="9.7109375" style="22" customWidth="1"/>
    <col min="8" max="8" width="2.140625" style="22" bestFit="1" customWidth="1"/>
    <col min="9" max="9" width="11.7109375" style="22" customWidth="1"/>
    <col min="10" max="10" width="12.7109375" style="22" customWidth="1"/>
    <col min="11" max="11" width="7.140625" style="22" customWidth="1"/>
    <col min="12" max="16384" width="10.140625" style="22"/>
  </cols>
  <sheetData>
    <row r="1" spans="1:12" s="55" customFormat="1" ht="33.75" customHeight="1" thickBot="1">
      <c r="A1" s="77" t="s">
        <v>22</v>
      </c>
    </row>
    <row r="2" spans="1:12" s="65" customFormat="1" ht="15.75" thickTop="1">
      <c r="A2" s="78" t="s">
        <v>54</v>
      </c>
      <c r="B2" s="66"/>
      <c r="C2" s="66"/>
      <c r="D2" s="66"/>
      <c r="E2" s="66"/>
      <c r="F2" s="66"/>
      <c r="G2" s="66"/>
      <c r="H2" s="1"/>
      <c r="I2" s="1"/>
      <c r="J2" s="1"/>
      <c r="K2" s="1"/>
      <c r="L2" s="64"/>
    </row>
    <row r="3" spans="1:12" s="1" customFormat="1" ht="12.75" customHeight="1">
      <c r="A3" s="91" t="s">
        <v>62</v>
      </c>
      <c r="B3" s="67"/>
      <c r="C3" s="67"/>
      <c r="D3" s="67"/>
      <c r="E3" s="67"/>
      <c r="F3" s="67"/>
      <c r="G3" s="58"/>
      <c r="H3" s="58"/>
      <c r="I3" s="58"/>
      <c r="J3" s="58"/>
      <c r="K3" s="58"/>
    </row>
    <row r="4" spans="1:12" s="1" customFormat="1">
      <c r="A4" s="79" t="s">
        <v>8</v>
      </c>
      <c r="B4" s="75"/>
      <c r="C4" s="76"/>
      <c r="D4" s="7"/>
      <c r="E4" s="9"/>
      <c r="F4" s="7"/>
      <c r="G4" s="7"/>
      <c r="H4" s="7"/>
      <c r="I4" s="7"/>
      <c r="J4" s="7"/>
      <c r="K4" s="7"/>
    </row>
    <row r="5" spans="1:12" s="1" customFormat="1">
      <c r="A5" s="80"/>
      <c r="B5" s="19"/>
      <c r="C5" s="19"/>
    </row>
    <row r="6" spans="1:12" s="1" customFormat="1">
      <c r="A6" s="81" t="s">
        <v>30</v>
      </c>
      <c r="B6" s="17"/>
    </row>
    <row r="7" spans="1:12" s="1" customFormat="1">
      <c r="A7" s="37" t="s">
        <v>31</v>
      </c>
      <c r="C7" s="13"/>
    </row>
    <row r="8" spans="1:12" s="1" customFormat="1" ht="12.75" customHeight="1">
      <c r="A8" s="37" t="s">
        <v>32</v>
      </c>
      <c r="C8" s="14"/>
    </row>
    <row r="9" spans="1:12" s="1" customFormat="1" ht="12.75" customHeight="1">
      <c r="A9" s="37" t="s">
        <v>33</v>
      </c>
      <c r="C9" s="14"/>
    </row>
    <row r="10" spans="1:12">
      <c r="A10" s="38"/>
      <c r="B10" s="20"/>
      <c r="C10" s="20"/>
      <c r="D10" s="20"/>
      <c r="E10" s="20"/>
      <c r="F10" s="20"/>
      <c r="G10" s="20"/>
      <c r="H10" s="20"/>
      <c r="I10" s="20"/>
      <c r="J10" s="20"/>
      <c r="K10" s="21"/>
    </row>
    <row r="11" spans="1:12" ht="12.95" customHeight="1">
      <c r="A11" s="39" t="s">
        <v>9</v>
      </c>
      <c r="B11" s="23"/>
      <c r="C11" s="24" t="s">
        <v>13</v>
      </c>
      <c r="D11" s="25" t="s">
        <v>14</v>
      </c>
      <c r="E11" s="25"/>
      <c r="F11" s="24" t="s">
        <v>35</v>
      </c>
      <c r="G11" s="26" t="s">
        <v>14</v>
      </c>
      <c r="H11" s="26"/>
      <c r="I11" s="54" t="s">
        <v>52</v>
      </c>
      <c r="J11" s="27"/>
      <c r="K11" s="27"/>
    </row>
    <row r="12" spans="1:12" ht="12.95" customHeight="1">
      <c r="A12" s="38" t="s">
        <v>34</v>
      </c>
      <c r="B12" s="28"/>
      <c r="C12" s="8"/>
      <c r="D12" s="19" t="s">
        <v>7</v>
      </c>
      <c r="E12" s="29" t="s">
        <v>28</v>
      </c>
      <c r="F12" s="16"/>
      <c r="G12" s="30" t="s">
        <v>10</v>
      </c>
      <c r="H12" s="28" t="s">
        <v>36</v>
      </c>
      <c r="I12" s="12">
        <f>C12*F12</f>
        <v>0</v>
      </c>
      <c r="J12" s="27"/>
      <c r="K12" s="20"/>
    </row>
    <row r="13" spans="1:12" ht="12.95" customHeight="1">
      <c r="A13" s="38" t="s">
        <v>0</v>
      </c>
      <c r="B13" s="27"/>
      <c r="C13" s="8"/>
      <c r="D13" s="19" t="s">
        <v>7</v>
      </c>
      <c r="E13" s="29" t="s">
        <v>28</v>
      </c>
      <c r="F13" s="16"/>
      <c r="G13" s="31" t="s">
        <v>15</v>
      </c>
      <c r="H13" s="27" t="s">
        <v>36</v>
      </c>
      <c r="I13" s="12">
        <f>C13*F13</f>
        <v>0</v>
      </c>
      <c r="J13" s="27"/>
      <c r="K13" s="6"/>
    </row>
    <row r="14" spans="1:12" ht="3.2" customHeight="1">
      <c r="A14" s="38"/>
      <c r="B14" s="20"/>
      <c r="C14" s="20"/>
      <c r="D14" s="20"/>
      <c r="E14" s="20"/>
      <c r="I14" s="32"/>
      <c r="J14" s="20"/>
      <c r="K14" s="20"/>
    </row>
    <row r="15" spans="1:12">
      <c r="A15" s="39" t="s">
        <v>29</v>
      </c>
      <c r="B15" s="23"/>
      <c r="C15" s="20"/>
      <c r="D15" s="20"/>
      <c r="E15" s="20"/>
      <c r="I15" s="11">
        <f>SUM(I12:I13)</f>
        <v>0</v>
      </c>
      <c r="J15" s="20"/>
    </row>
    <row r="16" spans="1:12" ht="12.95" customHeight="1">
      <c r="A16" s="36"/>
      <c r="B16" s="27"/>
      <c r="C16" s="27"/>
      <c r="D16" s="27"/>
      <c r="E16" s="27"/>
      <c r="F16" s="27"/>
      <c r="G16" s="27"/>
      <c r="H16" s="27"/>
      <c r="I16" s="20"/>
      <c r="J16" s="20"/>
      <c r="K16" s="20"/>
    </row>
    <row r="17" spans="1:11" ht="12.95" customHeight="1">
      <c r="A17" s="39" t="s">
        <v>11</v>
      </c>
      <c r="B17" s="23"/>
      <c r="C17" s="25"/>
      <c r="D17" s="25"/>
      <c r="E17" s="25"/>
      <c r="F17" s="25"/>
      <c r="G17" s="27"/>
      <c r="H17" s="27"/>
      <c r="I17" s="33"/>
      <c r="J17" s="27"/>
      <c r="K17" s="33"/>
    </row>
    <row r="18" spans="1:11" ht="12.95" customHeight="1">
      <c r="A18" s="82" t="s">
        <v>1</v>
      </c>
      <c r="B18" s="25"/>
      <c r="C18" s="24" t="s">
        <v>13</v>
      </c>
      <c r="D18" s="25" t="s">
        <v>14</v>
      </c>
      <c r="E18" s="25"/>
      <c r="F18" s="24" t="s">
        <v>35</v>
      </c>
      <c r="G18" s="26" t="s">
        <v>14</v>
      </c>
      <c r="H18" s="26"/>
      <c r="I18" s="27"/>
      <c r="J18" s="27"/>
      <c r="K18" s="27"/>
    </row>
    <row r="19" spans="1:11" ht="12.95" customHeight="1">
      <c r="A19" s="83" t="s">
        <v>38</v>
      </c>
      <c r="B19" s="18"/>
      <c r="C19" s="41"/>
      <c r="D19" s="35" t="s">
        <v>47</v>
      </c>
      <c r="E19" s="29" t="s">
        <v>28</v>
      </c>
      <c r="F19" s="43"/>
      <c r="G19" s="30" t="s">
        <v>16</v>
      </c>
      <c r="H19" s="28" t="s">
        <v>36</v>
      </c>
      <c r="I19" s="2">
        <f>C19*F19</f>
        <v>0</v>
      </c>
      <c r="J19" s="2"/>
      <c r="K19" s="2"/>
    </row>
    <row r="20" spans="1:11" ht="12.95" customHeight="1">
      <c r="A20" s="83" t="s">
        <v>39</v>
      </c>
      <c r="B20" s="18"/>
      <c r="C20" s="42"/>
      <c r="D20" s="35" t="s">
        <v>48</v>
      </c>
      <c r="E20" s="29" t="s">
        <v>28</v>
      </c>
      <c r="F20" s="43"/>
      <c r="G20" s="30" t="s">
        <v>17</v>
      </c>
      <c r="H20" s="27" t="s">
        <v>36</v>
      </c>
      <c r="I20" s="3">
        <f>C20*F20</f>
        <v>0</v>
      </c>
      <c r="J20" s="2"/>
      <c r="K20" s="2"/>
    </row>
    <row r="21" spans="1:11" ht="12.95" customHeight="1">
      <c r="A21" s="97" t="s">
        <v>61</v>
      </c>
      <c r="B21" s="18"/>
      <c r="C21" s="42"/>
      <c r="D21" s="35" t="s">
        <v>48</v>
      </c>
      <c r="E21" s="29" t="s">
        <v>28</v>
      </c>
      <c r="F21" s="44"/>
      <c r="G21" s="30" t="s">
        <v>17</v>
      </c>
      <c r="H21" s="28" t="s">
        <v>36</v>
      </c>
      <c r="I21" s="3">
        <f>C21*F21</f>
        <v>0</v>
      </c>
      <c r="J21" s="4"/>
      <c r="K21" s="3"/>
    </row>
    <row r="22" spans="1:11" ht="12.95" customHeight="1">
      <c r="A22" s="83" t="s">
        <v>40</v>
      </c>
      <c r="B22" s="18"/>
      <c r="C22" s="42"/>
      <c r="D22" s="35" t="s">
        <v>49</v>
      </c>
      <c r="E22" s="29" t="s">
        <v>28</v>
      </c>
      <c r="F22" s="44"/>
      <c r="G22" s="31" t="s">
        <v>3</v>
      </c>
      <c r="H22" s="27" t="s">
        <v>36</v>
      </c>
      <c r="I22" s="3">
        <f>C22*F22</f>
        <v>0</v>
      </c>
      <c r="J22" s="4"/>
      <c r="K22" s="20"/>
    </row>
    <row r="23" spans="1:11" ht="12.95" customHeight="1">
      <c r="A23" s="83" t="s">
        <v>46</v>
      </c>
      <c r="B23" s="18"/>
      <c r="C23" s="49"/>
      <c r="D23" s="50"/>
      <c r="E23" s="51"/>
      <c r="F23" s="52"/>
      <c r="G23" s="31"/>
      <c r="H23" s="27"/>
      <c r="I23" s="53">
        <v>0</v>
      </c>
      <c r="J23" s="4"/>
      <c r="K23" s="20"/>
    </row>
    <row r="24" spans="1:11" ht="12.95" customHeight="1">
      <c r="A24" s="34" t="s">
        <v>2</v>
      </c>
      <c r="B24" s="25"/>
      <c r="C24" s="25"/>
      <c r="D24" s="25"/>
      <c r="E24" s="25"/>
      <c r="F24" s="25"/>
      <c r="G24" s="27"/>
      <c r="H24" s="27"/>
      <c r="I24" s="2">
        <f>SUM(I19:I23)</f>
        <v>0</v>
      </c>
      <c r="J24" s="2"/>
      <c r="K24" s="2"/>
    </row>
    <row r="25" spans="1:11" ht="12.95" customHeight="1">
      <c r="A25" s="36"/>
      <c r="B25" s="27"/>
      <c r="C25" s="27"/>
      <c r="D25" s="27"/>
      <c r="E25" s="27"/>
      <c r="F25" s="27"/>
      <c r="G25" s="27"/>
      <c r="H25" s="27"/>
      <c r="I25" s="2"/>
      <c r="J25" s="2"/>
      <c r="K25" s="2"/>
    </row>
    <row r="26" spans="1:11" ht="12.95" customHeight="1">
      <c r="A26" s="84" t="s">
        <v>41</v>
      </c>
      <c r="B26" s="28"/>
      <c r="C26" s="28"/>
      <c r="D26" s="28"/>
      <c r="E26" s="28"/>
      <c r="F26" s="28"/>
      <c r="G26" s="27"/>
      <c r="H26" s="27"/>
      <c r="I26" s="46"/>
      <c r="J26" s="2"/>
      <c r="K26" s="2"/>
    </row>
    <row r="27" spans="1:11" ht="12.95" customHeight="1">
      <c r="A27" s="84" t="s">
        <v>42</v>
      </c>
      <c r="B27" s="28"/>
      <c r="C27" s="28"/>
      <c r="D27" s="28"/>
      <c r="E27" s="28"/>
      <c r="F27" s="28"/>
      <c r="G27" s="27"/>
      <c r="H27" s="27"/>
      <c r="I27" s="47"/>
      <c r="J27" s="4"/>
      <c r="K27" s="3"/>
    </row>
    <row r="28" spans="1:11" ht="12.95" customHeight="1">
      <c r="A28" s="84" t="s">
        <v>43</v>
      </c>
      <c r="B28" s="28"/>
      <c r="C28" s="28"/>
      <c r="D28" s="28"/>
      <c r="E28" s="28"/>
      <c r="F28" s="28"/>
      <c r="G28" s="27"/>
      <c r="H28" s="27"/>
      <c r="I28" s="47"/>
      <c r="J28" s="4"/>
      <c r="K28" s="3"/>
    </row>
    <row r="29" spans="1:11" ht="12.95" customHeight="1">
      <c r="A29" s="84" t="s">
        <v>46</v>
      </c>
      <c r="B29" s="28"/>
      <c r="C29" s="28"/>
      <c r="D29" s="28"/>
      <c r="E29" s="28"/>
      <c r="F29" s="28"/>
      <c r="G29" s="27"/>
      <c r="H29" s="27"/>
      <c r="I29" s="47"/>
      <c r="J29" s="4"/>
      <c r="K29" s="3"/>
    </row>
    <row r="30" spans="1:11" ht="12.95" customHeight="1">
      <c r="A30" s="85" t="s">
        <v>44</v>
      </c>
      <c r="B30" s="28"/>
      <c r="C30" s="41"/>
      <c r="D30" s="30" t="s">
        <v>50</v>
      </c>
      <c r="E30" s="29" t="s">
        <v>28</v>
      </c>
      <c r="F30" s="16"/>
      <c r="G30" s="31" t="s">
        <v>18</v>
      </c>
      <c r="H30" s="28" t="s">
        <v>36</v>
      </c>
      <c r="I30" s="3">
        <f>C30*F30</f>
        <v>0</v>
      </c>
      <c r="J30" s="4"/>
      <c r="K30" s="3"/>
    </row>
    <row r="31" spans="1:11" ht="12.95" customHeight="1">
      <c r="A31" s="86" t="s">
        <v>37</v>
      </c>
      <c r="B31" s="28"/>
      <c r="C31" s="45"/>
      <c r="D31" s="30"/>
      <c r="E31" s="29" t="s">
        <v>28</v>
      </c>
      <c r="F31" s="16"/>
      <c r="G31" s="30" t="s">
        <v>6</v>
      </c>
      <c r="H31" s="27" t="s">
        <v>36</v>
      </c>
      <c r="I31" s="3">
        <f>SUM(I24,I26:I30)*C31*F31/12</f>
        <v>0</v>
      </c>
      <c r="J31" s="4"/>
      <c r="K31" s="74" t="s">
        <v>60</v>
      </c>
    </row>
    <row r="32" spans="1:11" ht="12.95" customHeight="1">
      <c r="A32" s="87" t="s">
        <v>45</v>
      </c>
      <c r="B32" s="18"/>
      <c r="C32" s="41"/>
      <c r="D32" s="35" t="s">
        <v>51</v>
      </c>
      <c r="E32" s="29" t="s">
        <v>28</v>
      </c>
      <c r="F32" s="57"/>
      <c r="G32" s="30" t="s">
        <v>4</v>
      </c>
      <c r="H32" s="28"/>
      <c r="I32" s="3">
        <f>C32*F32</f>
        <v>0</v>
      </c>
      <c r="J32" s="5"/>
      <c r="K32" s="3"/>
    </row>
    <row r="33" spans="1:11" ht="3.2" customHeight="1">
      <c r="A33" s="36"/>
      <c r="B33" s="27"/>
      <c r="C33" s="27"/>
      <c r="D33" s="27"/>
      <c r="E33" s="27"/>
      <c r="F33" s="27"/>
      <c r="G33" s="27"/>
      <c r="H33" s="27"/>
      <c r="I33" s="10"/>
      <c r="J33" s="2"/>
      <c r="K33" s="2"/>
    </row>
    <row r="34" spans="1:11" ht="12.95" customHeight="1">
      <c r="A34" s="39" t="s">
        <v>23</v>
      </c>
      <c r="B34" s="23"/>
      <c r="C34" s="25"/>
      <c r="D34" s="25"/>
      <c r="E34" s="25"/>
      <c r="F34" s="25"/>
      <c r="G34" s="27"/>
      <c r="H34" s="27"/>
      <c r="I34" s="2">
        <f>SUM(I24:I32)</f>
        <v>0</v>
      </c>
      <c r="J34" s="2"/>
      <c r="K34" s="2"/>
    </row>
    <row r="35" spans="1:11" ht="12.95" customHeight="1">
      <c r="A35" s="36"/>
      <c r="B35" s="27"/>
      <c r="C35" s="27"/>
      <c r="D35" s="27"/>
      <c r="E35" s="27"/>
      <c r="F35" s="27"/>
      <c r="G35" s="27"/>
      <c r="H35" s="27"/>
      <c r="I35" s="2"/>
      <c r="J35" s="2"/>
      <c r="K35" s="2"/>
    </row>
    <row r="36" spans="1:11" ht="12.95" customHeight="1">
      <c r="A36" s="88" t="s">
        <v>24</v>
      </c>
      <c r="B36" s="23"/>
      <c r="C36" s="25"/>
      <c r="D36" s="25"/>
      <c r="E36" s="25"/>
      <c r="F36" s="25"/>
      <c r="G36" s="27"/>
      <c r="H36" s="27"/>
      <c r="I36" s="12">
        <f>I15-I34</f>
        <v>0</v>
      </c>
      <c r="J36" s="2"/>
      <c r="K36" s="6"/>
    </row>
    <row r="37" spans="1:11" ht="12.95" customHeight="1">
      <c r="C37" s="27"/>
      <c r="D37" s="27"/>
      <c r="E37" s="27"/>
      <c r="F37" s="27"/>
      <c r="G37" s="27"/>
      <c r="H37" s="27"/>
      <c r="I37" s="2"/>
      <c r="J37" s="2"/>
      <c r="K37" s="2"/>
    </row>
    <row r="38" spans="1:11" ht="12.95" customHeight="1">
      <c r="A38" s="39" t="s">
        <v>12</v>
      </c>
      <c r="B38" s="23"/>
      <c r="C38" s="25"/>
      <c r="D38" s="25"/>
      <c r="E38" s="25"/>
      <c r="F38" s="25"/>
      <c r="G38" s="27"/>
      <c r="H38" s="27"/>
      <c r="I38" s="20"/>
      <c r="J38" s="2"/>
      <c r="K38" s="2"/>
    </row>
    <row r="39" spans="1:11" ht="12.95" customHeight="1">
      <c r="A39" s="36" t="s">
        <v>5</v>
      </c>
      <c r="B39" s="28"/>
      <c r="C39" s="28"/>
      <c r="D39" s="28"/>
      <c r="E39" s="28"/>
      <c r="F39" s="28"/>
      <c r="G39" s="27"/>
      <c r="H39" s="27"/>
      <c r="I39" s="46"/>
      <c r="J39" s="2"/>
      <c r="K39" s="2"/>
    </row>
    <row r="40" spans="1:11" ht="12.95" customHeight="1">
      <c r="A40" s="36" t="s">
        <v>19</v>
      </c>
      <c r="B40" s="28"/>
      <c r="C40" s="28"/>
      <c r="D40" s="28"/>
      <c r="E40" s="28"/>
      <c r="F40" s="28"/>
      <c r="G40" s="27"/>
      <c r="H40" s="27"/>
      <c r="I40" s="47"/>
      <c r="J40" s="3"/>
      <c r="K40" s="3"/>
    </row>
    <row r="41" spans="1:11" ht="12.95" customHeight="1">
      <c r="A41" s="38" t="s">
        <v>20</v>
      </c>
      <c r="B41" s="20"/>
      <c r="C41" s="48"/>
      <c r="D41" s="40" t="s">
        <v>10</v>
      </c>
      <c r="E41" s="29" t="s">
        <v>28</v>
      </c>
      <c r="F41" s="63"/>
      <c r="G41" s="40" t="s">
        <v>10</v>
      </c>
      <c r="H41" s="28" t="s">
        <v>36</v>
      </c>
      <c r="I41" s="3">
        <f>C41*F41</f>
        <v>0</v>
      </c>
      <c r="J41" s="20"/>
      <c r="K41" s="3"/>
    </row>
    <row r="42" spans="1:11" ht="12.95" customHeight="1">
      <c r="A42" s="38" t="s">
        <v>21</v>
      </c>
      <c r="B42" s="18"/>
      <c r="C42" s="45"/>
      <c r="D42" s="35"/>
      <c r="E42" s="29" t="s">
        <v>28</v>
      </c>
      <c r="F42" s="62"/>
      <c r="G42" s="31" t="s">
        <v>6</v>
      </c>
      <c r="H42" s="27" t="s">
        <v>36</v>
      </c>
      <c r="I42" s="3">
        <f>C41*C42*F42/12</f>
        <v>0</v>
      </c>
      <c r="J42" s="2"/>
      <c r="K42" s="3"/>
    </row>
    <row r="43" spans="1:11" ht="3.2" customHeight="1">
      <c r="A43" s="36"/>
      <c r="B43" s="27"/>
      <c r="C43" s="27"/>
      <c r="D43" s="27"/>
      <c r="E43" s="29"/>
      <c r="F43" s="27"/>
      <c r="G43" s="27"/>
      <c r="H43" s="27"/>
      <c r="I43" s="10"/>
      <c r="J43" s="2"/>
      <c r="K43" s="2"/>
    </row>
    <row r="44" spans="1:11" ht="12.95" customHeight="1">
      <c r="A44" s="39" t="s">
        <v>27</v>
      </c>
      <c r="B44" s="23"/>
      <c r="C44" s="23"/>
      <c r="D44" s="23"/>
      <c r="E44" s="23"/>
      <c r="F44" s="23"/>
      <c r="G44" s="27"/>
      <c r="H44" s="27"/>
      <c r="I44" s="2">
        <f>SUM(I39:I42)</f>
        <v>0</v>
      </c>
      <c r="J44" s="2"/>
      <c r="K44" s="2"/>
    </row>
    <row r="45" spans="1:11" ht="12.95" customHeight="1" thickBot="1">
      <c r="A45" s="36"/>
      <c r="B45" s="27"/>
      <c r="C45" s="27"/>
      <c r="D45" s="27"/>
      <c r="E45" s="27"/>
      <c r="F45" s="27"/>
      <c r="G45" s="27"/>
      <c r="H45" s="27"/>
      <c r="I45" s="15"/>
      <c r="J45" s="2"/>
      <c r="K45" s="2"/>
    </row>
    <row r="46" spans="1:11" ht="12.95" customHeight="1" thickTop="1">
      <c r="A46" s="39" t="s">
        <v>25</v>
      </c>
      <c r="B46" s="23"/>
      <c r="C46" s="25"/>
      <c r="D46" s="25"/>
      <c r="E46" s="25"/>
      <c r="F46" s="25"/>
      <c r="G46" s="27"/>
      <c r="H46" s="27"/>
      <c r="I46" s="2">
        <f>I34+I44</f>
        <v>0</v>
      </c>
      <c r="J46" s="2"/>
      <c r="K46" s="2"/>
    </row>
    <row r="47" spans="1:11" ht="12.95" customHeight="1">
      <c r="A47" s="36"/>
      <c r="B47" s="27"/>
      <c r="C47" s="27"/>
      <c r="D47" s="27"/>
      <c r="E47" s="27"/>
      <c r="F47" s="27"/>
      <c r="G47" s="27"/>
      <c r="H47" s="27"/>
      <c r="I47" s="2"/>
      <c r="J47" s="2"/>
      <c r="K47" s="2"/>
    </row>
    <row r="48" spans="1:11" ht="12.95" customHeight="1">
      <c r="A48" s="39" t="s">
        <v>26</v>
      </c>
      <c r="B48" s="23"/>
      <c r="C48" s="25"/>
      <c r="D48" s="25"/>
      <c r="E48" s="25"/>
      <c r="F48" s="25"/>
      <c r="G48" s="27"/>
      <c r="H48" s="27"/>
      <c r="I48" s="12">
        <f>I15-I46</f>
        <v>0</v>
      </c>
      <c r="J48" s="2"/>
    </row>
    <row r="49" spans="1:16" ht="12.95" customHeight="1">
      <c r="A49" s="36"/>
      <c r="B49" s="27"/>
      <c r="C49" s="27"/>
      <c r="D49" s="27"/>
      <c r="E49" s="27"/>
      <c r="F49" s="27"/>
      <c r="G49" s="27"/>
      <c r="H49" s="27"/>
      <c r="I49" s="2"/>
      <c r="J49" s="2"/>
      <c r="K49" s="2"/>
    </row>
    <row r="50" spans="1:16" ht="12.95" customHeight="1">
      <c r="A50" s="38" t="s">
        <v>55</v>
      </c>
      <c r="B50" s="18"/>
      <c r="C50" s="18"/>
      <c r="D50" s="18"/>
      <c r="E50" s="18"/>
      <c r="F50" s="18"/>
      <c r="G50" s="27"/>
      <c r="H50" s="27"/>
      <c r="I50" s="2">
        <f>IFERROR((I34/F12)-(425*0.4*F13)/F12,0)</f>
        <v>0</v>
      </c>
      <c r="J50" s="6" t="s">
        <v>7</v>
      </c>
      <c r="K50" s="2"/>
    </row>
    <row r="51" spans="1:16" ht="12.95" customHeight="1">
      <c r="A51" s="38" t="s">
        <v>56</v>
      </c>
      <c r="B51" s="18"/>
      <c r="C51" s="18"/>
      <c r="D51" s="18"/>
      <c r="E51" s="18"/>
      <c r="F51" s="18"/>
      <c r="G51" s="27"/>
      <c r="H51" s="27"/>
      <c r="I51" s="2">
        <f>IFERROR((I46/F12)-(425*0.4*F13)/F12,0)</f>
        <v>0</v>
      </c>
      <c r="J51" s="6" t="s">
        <v>7</v>
      </c>
      <c r="K51" s="2"/>
    </row>
    <row r="52" spans="1:16" ht="12.95" customHeight="1">
      <c r="A52" s="38"/>
      <c r="B52" s="18"/>
      <c r="C52" s="18"/>
      <c r="D52" s="18"/>
      <c r="E52" s="18"/>
      <c r="F52" s="18"/>
      <c r="G52" s="27"/>
      <c r="H52" s="27"/>
      <c r="I52" s="2"/>
      <c r="J52" s="6"/>
      <c r="K52" s="2"/>
    </row>
    <row r="53" spans="1:16" s="70" customFormat="1">
      <c r="A53" s="90" t="s">
        <v>59</v>
      </c>
      <c r="B53" s="68"/>
      <c r="C53" s="59"/>
      <c r="D53" s="60"/>
      <c r="E53" s="60"/>
      <c r="F53" s="60"/>
      <c r="G53" s="60"/>
      <c r="H53" s="60"/>
      <c r="I53" s="60"/>
      <c r="J53" s="60"/>
      <c r="K53" s="60"/>
      <c r="L53" s="69"/>
      <c r="M53" s="69"/>
    </row>
    <row r="54" spans="1:16" s="70" customFormat="1">
      <c r="A54" s="91" t="s">
        <v>57</v>
      </c>
      <c r="B54" s="71"/>
    </row>
    <row r="55" spans="1:16" s="70" customFormat="1">
      <c r="A55" s="92" t="s">
        <v>53</v>
      </c>
      <c r="B55" s="72"/>
    </row>
    <row r="56" spans="1:16" s="70" customFormat="1">
      <c r="A56" s="93">
        <f ca="1">TODAY()</f>
        <v>44027</v>
      </c>
      <c r="B56" s="73"/>
    </row>
    <row r="57" spans="1:16" s="70" customFormat="1">
      <c r="A57" s="93"/>
      <c r="B57" s="73"/>
    </row>
    <row r="58" spans="1:16" s="61" customFormat="1">
      <c r="A58" s="96" t="s">
        <v>58</v>
      </c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</row>
    <row r="59" spans="1:16" s="61" customFormat="1">
      <c r="A59" s="98" t="s">
        <v>63</v>
      </c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</row>
    <row r="60" spans="1:16" s="61" customFormat="1" ht="8.25">
      <c r="A60" s="94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</row>
    <row r="61" spans="1:16">
      <c r="A61" s="36"/>
      <c r="B61" s="27"/>
      <c r="C61" s="27"/>
      <c r="D61" s="27"/>
      <c r="E61" s="27"/>
      <c r="F61" s="27"/>
      <c r="G61" s="27"/>
      <c r="H61" s="27"/>
      <c r="I61" s="2"/>
      <c r="J61" s="2"/>
      <c r="K61" s="2"/>
    </row>
    <row r="62" spans="1:16" ht="19.149999999999999" customHeight="1">
      <c r="A62" s="95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</row>
  </sheetData>
  <sheetProtection sheet="1" objects="1" scenarios="1"/>
  <hyperlinks>
    <hyperlink ref="A2" r:id="rId1"/>
    <hyperlink ref="A54" r:id="rId2"/>
    <hyperlink ref="A3" r:id="rId3"/>
    <hyperlink ref="A59" r:id="rId4" display="https://www.extension.iastate.edu/diversity/ext"/>
  </hyperlinks>
  <printOptions gridLinesSet="0"/>
  <pageMargins left="0.7" right="0.7" top="0.75" bottom="0.75" header="0.3" footer="0.3"/>
  <pageSetup scale="89" orientation="portrait" horizontalDpi="4294967292" r:id="rId5"/>
  <headerFooter alignWithMargins="0">
    <oddHeader>&amp;LIowa State University Extension and Outreach&amp;RAg Decision Maker File B1-21</oddHeader>
    <oddFooter>&amp;Lhttp://www.extension.iastate.edu/agdm/livestock/xls/b1-21prodweanedpigsp8.xlsx</oddFooter>
  </headerFooter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Example</vt:lpstr>
      <vt:lpstr>Blank</vt:lpstr>
      <vt:lpstr>Blank!Print_Area</vt:lpstr>
      <vt:lpstr>Example!Print_Area</vt:lpstr>
    </vt:vector>
  </TitlesOfParts>
  <Company>Iowa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ISU_AgDM</dc:creator>
  <cp:lastModifiedBy>Johanns, Ann M [ECONA]</cp:lastModifiedBy>
  <cp:lastPrinted>2018-02-12T19:05:48Z</cp:lastPrinted>
  <dcterms:created xsi:type="dcterms:W3CDTF">2005-08-09T15:35:40Z</dcterms:created>
  <dcterms:modified xsi:type="dcterms:W3CDTF">2020-07-15T16:18:19Z</dcterms:modified>
</cp:coreProperties>
</file>