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ingram\Desktop\General workshop info\Workshop Handouts\"/>
    </mc:Choice>
  </mc:AlternateContent>
  <bookViews>
    <workbookView xWindow="0" yWindow="0" windowWidth="19190" windowHeight="111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25" i="1" l="1"/>
  <c r="G125" i="1"/>
  <c r="F105" i="1"/>
  <c r="F103" i="1"/>
  <c r="F94" i="1"/>
  <c r="F93" i="1"/>
  <c r="F95" i="1" s="1"/>
  <c r="F54" i="1"/>
  <c r="F73" i="1"/>
  <c r="F70" i="1"/>
  <c r="F104" i="1" s="1"/>
  <c r="F107" i="1" l="1"/>
  <c r="F15" i="1"/>
  <c r="F16" i="1"/>
  <c r="F17" i="1"/>
  <c r="D18" i="1"/>
  <c r="F24" i="1"/>
  <c r="F25" i="1"/>
  <c r="D26" i="1"/>
  <c r="F37" i="1"/>
  <c r="F55" i="1" s="1"/>
  <c r="F40" i="1"/>
  <c r="F42" i="1" s="1"/>
  <c r="F50" i="1" s="1"/>
  <c r="F26" i="1" l="1"/>
  <c r="E26" i="1" s="1"/>
  <c r="F57" i="1"/>
  <c r="F44" i="1"/>
  <c r="F18" i="1"/>
  <c r="E18" i="1" s="1"/>
</calcChain>
</file>

<file path=xl/sharedStrings.xml><?xml version="1.0" encoding="utf-8"?>
<sst xmlns="http://schemas.openxmlformats.org/spreadsheetml/2006/main" count="127" uniqueCount="103">
  <si>
    <t>No. of Acres</t>
  </si>
  <si>
    <t>Cost/Ac.</t>
  </si>
  <si>
    <t>Total $/Allocated</t>
  </si>
  <si>
    <t>Date Acq'd.</t>
  </si>
  <si>
    <t>Date of Sale</t>
  </si>
  <si>
    <t>Note: Land is non-depreciable. Cost is recovered upon sale of the property</t>
  </si>
  <si>
    <t>Land Descrip.</t>
  </si>
  <si>
    <t>Brush</t>
  </si>
  <si>
    <t>Meadow</t>
  </si>
  <si>
    <t>Total</t>
  </si>
  <si>
    <t>Road</t>
  </si>
  <si>
    <t>Miles</t>
  </si>
  <si>
    <t>$/mile</t>
  </si>
  <si>
    <t>Tbr. Land</t>
  </si>
  <si>
    <t>Adj. Basis  for Land after sale</t>
  </si>
  <si>
    <t>Existing Rd.</t>
  </si>
  <si>
    <t xml:space="preserve"> Table of Culvert Dia.  &amp; Length</t>
  </si>
  <si>
    <t>Road Rock</t>
  </si>
  <si>
    <t xml:space="preserve">Total Purchase price = </t>
  </si>
  <si>
    <t>Road costs should be further divided into capital and depreciable sub accounts.</t>
  </si>
  <si>
    <t xml:space="preserve">Road construction includes clearing, grubbing, rough and finished grading </t>
  </si>
  <si>
    <t>with culverts and road rock included in a depreciable subaccount.</t>
  </si>
  <si>
    <t>Land</t>
  </si>
  <si>
    <t>Roads</t>
  </si>
  <si>
    <t>Capital Portion</t>
  </si>
  <si>
    <t>Depreciable Portion</t>
  </si>
  <si>
    <t>Subtotal Depr. Rd. Assets</t>
  </si>
  <si>
    <t>Timber</t>
  </si>
  <si>
    <t>Timber should be divided into several subaccounts: reproduction,</t>
  </si>
  <si>
    <t>premerchantable tbr., and merchantable timber</t>
  </si>
  <si>
    <t>Reproduction</t>
  </si>
  <si>
    <t>includes site preparation, seedlings, planting costs,</t>
  </si>
  <si>
    <t>tool costs, vexar etc., and post planting treatments prior to establishment.</t>
  </si>
  <si>
    <t xml:space="preserve">dbh and merchantable size of say 12" </t>
  </si>
  <si>
    <r>
      <rPr>
        <b/>
        <sz val="11"/>
        <color theme="1"/>
        <rFont val="Arial"/>
        <family val="2"/>
      </rPr>
      <t>Premerchanatable timber</t>
    </r>
    <r>
      <rPr>
        <sz val="11"/>
        <color theme="1"/>
        <rFont val="Arial"/>
        <family val="2"/>
      </rPr>
      <t xml:space="preserve"> is not well defined but is usually trees bewteen 1"</t>
    </r>
  </si>
  <si>
    <t xml:space="preserve">Reproduction </t>
  </si>
  <si>
    <r>
      <rPr>
        <b/>
        <sz val="11"/>
        <color theme="1"/>
        <rFont val="Arial"/>
        <family val="2"/>
      </rPr>
      <t>Merchantable timber</t>
    </r>
    <r>
      <rPr>
        <sz val="11"/>
        <color theme="1"/>
        <rFont val="Arial"/>
        <family val="2"/>
      </rPr>
      <t xml:space="preserve"> is commercially sized timber</t>
    </r>
  </si>
  <si>
    <t>Premerch. Tbr.</t>
  </si>
  <si>
    <t xml:space="preserve"> Assume 25% of 80 acres value will vary depending upon size and density</t>
  </si>
  <si>
    <t xml:space="preserve">Merch. Tbr. </t>
  </si>
  <si>
    <t xml:space="preserve">Assume 75% of 80 ac. and 100% of remainder. Value will vary depending on </t>
  </si>
  <si>
    <t xml:space="preserve">species, quality, and logging costs. In this example assume all species are of </t>
  </si>
  <si>
    <t>Cost/Mbf</t>
  </si>
  <si>
    <t>equal value and quality. Volume can be Mbf/Ac or total.</t>
  </si>
  <si>
    <t>Vol. Mbf/Ac.</t>
  </si>
  <si>
    <t>All species</t>
  </si>
  <si>
    <t>Note: Rd. construction is capitalized and becomes a subaccout of land,</t>
  </si>
  <si>
    <t>although it is not included as a subacct. in this example.</t>
  </si>
  <si>
    <t>Depletion rate at time of purchase</t>
  </si>
  <si>
    <t>Total Vol. Mbf</t>
  </si>
  <si>
    <t>Sale of land and adjusted land basis</t>
  </si>
  <si>
    <t>Ex. 1</t>
  </si>
  <si>
    <t>Sale of brush land  15 ac. on 1/2/2010</t>
  </si>
  <si>
    <t xml:space="preserve">New Rd Construction </t>
  </si>
  <si>
    <t>with no new culverts or rd. rock</t>
  </si>
  <si>
    <t>Total Rd. Basis (Costs)</t>
  </si>
  <si>
    <t>Adj. Capital Rd Basis</t>
  </si>
  <si>
    <t>Adj. Basis for Depreciable Rd assets</t>
  </si>
  <si>
    <t xml:space="preserve">Ex. 3 </t>
  </si>
  <si>
    <t xml:space="preserve">Reproduction subaccount </t>
  </si>
  <si>
    <t>Transfer a portion or all costs to the premerch. Tbr. acct depending upon facts</t>
  </si>
  <si>
    <t>and circumstances. Add additional reforestation costs as appropriate.</t>
  </si>
  <si>
    <t>Premerch  timber subaccount</t>
  </si>
  <si>
    <t>Replace drought killed trees</t>
  </si>
  <si>
    <t>Transfer all 2000 reprod costs to premerch. Acct.</t>
  </si>
  <si>
    <t>Adj. Reprod. Basis</t>
  </si>
  <si>
    <t>Add basis for transfer from reproduction acct.</t>
  </si>
  <si>
    <t>Move portion of premerchantable timber acct. basis to merchantable acct.</t>
  </si>
  <si>
    <t>Beginning Basis</t>
  </si>
  <si>
    <t>Trans. Reprod basis</t>
  </si>
  <si>
    <t>Trans. Premerch to Merch acct.</t>
  </si>
  <si>
    <t>use 1/20/yr for 10 yrs.</t>
  </si>
  <si>
    <t>Adj. Premerch basis</t>
  </si>
  <si>
    <t>Merch Timber subaccount</t>
  </si>
  <si>
    <t>Add annual vol. growth plus new purchases and subtract</t>
  </si>
  <si>
    <t>Add transfers from permerch subaccount</t>
  </si>
  <si>
    <t>No addl. purchases</t>
  </si>
  <si>
    <t>assume 10 yrs/3% yr.</t>
  </si>
  <si>
    <t>No losses or harvesting</t>
  </si>
  <si>
    <t>No corrections</t>
  </si>
  <si>
    <t>Annual Vol growth/yr.</t>
  </si>
  <si>
    <t>Trans. Premerch basis</t>
  </si>
  <si>
    <t>est. 1Mbf/Ac</t>
  </si>
  <si>
    <t>Adj. Basis Merch Tbr.</t>
  </si>
  <si>
    <t>Depletion rate at 1/2/2010</t>
  </si>
  <si>
    <t>$ 181,000/950.74 Mbf = $ 250/Mbf</t>
  </si>
  <si>
    <t xml:space="preserve">Simplified  Example of Allocation of Purchase Price Process </t>
  </si>
  <si>
    <t xml:space="preserve">Not for citation as an approved methodology </t>
  </si>
  <si>
    <t>Adj. Total Land Basis</t>
  </si>
  <si>
    <t>Total Adj. Basis for Rds.</t>
  </si>
  <si>
    <t>Adj. to Reproduction, Premerch Tbr., and Merch. Tbr for growth and other factors</t>
  </si>
  <si>
    <t>volume corrections, losses from casualties, or harvest</t>
  </si>
  <si>
    <t xml:space="preserve">Determine new depletion rate </t>
  </si>
  <si>
    <r>
      <t xml:space="preserve">$ 175000/700 Mbf = </t>
    </r>
    <r>
      <rPr>
        <b/>
        <sz val="11"/>
        <color theme="1"/>
        <rFont val="Arial"/>
        <family val="2"/>
      </rPr>
      <t>$ 250/Mbf</t>
    </r>
  </si>
  <si>
    <t>~ $ 2,200/ac.</t>
  </si>
  <si>
    <t>Ex. 2</t>
  </si>
  <si>
    <t xml:space="preserve">Depreciation and new Road Construction </t>
  </si>
  <si>
    <t>Depr. for Culvert &amp; Rd. Rock</t>
  </si>
  <si>
    <t>Note: Depletion Rate continues to change over time as growth etc. occurs</t>
  </si>
  <si>
    <t>based on facts and circumstances. Ex. uses 20 yr. st. line allocation</t>
  </si>
  <si>
    <t>Allocate total costs into components based on market or other data</t>
  </si>
  <si>
    <t>These would include Land, Improvements like roads fencing etc., and Timber</t>
  </si>
  <si>
    <t>Depreciation for 10 yrs using St. Line life = 15 yrs.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</si>
</sst>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2" fontId="0" fillId="0" borderId="0" xfId="0" applyNumberFormat="1"/>
    <xf numFmtId="14" fontId="0" fillId="0" borderId="0" xfId="0" applyNumberFormat="1"/>
    <xf numFmtId="0" fontId="0" fillId="0" borderId="1" xfId="0" applyBorder="1"/>
    <xf numFmtId="42" fontId="0" fillId="0" borderId="1" xfId="0" applyNumberFormat="1" applyBorder="1"/>
    <xf numFmtId="0" fontId="0" fillId="0" borderId="2" xfId="0" applyBorder="1"/>
    <xf numFmtId="42" fontId="0" fillId="0" borderId="2" xfId="0" applyNumberFormat="1" applyBorder="1"/>
    <xf numFmtId="0" fontId="0" fillId="0" borderId="0" xfId="0" applyBorder="1"/>
    <xf numFmtId="42" fontId="0" fillId="0" borderId="0" xfId="0" applyNumberFormat="1" applyBorder="1"/>
    <xf numFmtId="0" fontId="1" fillId="0" borderId="0" xfId="0" applyFont="1"/>
    <xf numFmtId="6" fontId="0" fillId="0" borderId="0" xfId="0" applyNumberFormat="1"/>
    <xf numFmtId="0" fontId="0" fillId="0" borderId="0" xfId="0" applyFill="1" applyBorder="1"/>
    <xf numFmtId="3" fontId="0" fillId="0" borderId="0" xfId="0" applyNumberFormat="1"/>
    <xf numFmtId="0" fontId="0" fillId="0" borderId="0" xfId="0" applyAlignment="1"/>
    <xf numFmtId="6" fontId="0" fillId="0" borderId="1" xfId="0" applyNumberFormat="1" applyBorder="1"/>
    <xf numFmtId="6" fontId="0" fillId="0" borderId="0" xfId="0" applyNumberFormat="1" applyBorder="1"/>
    <xf numFmtId="8" fontId="0" fillId="0" borderId="0" xfId="0" applyNumberFormat="1"/>
    <xf numFmtId="0" fontId="2" fillId="0" borderId="0" xfId="0" applyFont="1"/>
    <xf numFmtId="0" fontId="3" fillId="0" borderId="0" xfId="0" applyFont="1"/>
    <xf numFmtId="4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27"/>
  <sheetViews>
    <sheetView tabSelected="1" zoomScaleNormal="100" workbookViewId="0">
      <selection activeCell="C49" sqref="C49"/>
    </sheetView>
  </sheetViews>
  <sheetFormatPr defaultRowHeight="14" x14ac:dyDescent="0.3"/>
  <cols>
    <col min="1" max="1" width="3" customWidth="1"/>
    <col min="2" max="2" width="8.5" customWidth="1"/>
    <col min="3" max="3" width="19.5" customWidth="1"/>
    <col min="4" max="4" width="10.9140625" customWidth="1"/>
    <col min="6" max="7" width="9.9140625" customWidth="1"/>
    <col min="10" max="10" width="9.9140625" customWidth="1"/>
    <col min="11" max="11" width="18.83203125" customWidth="1"/>
    <col min="12" max="12" width="9.58203125" bestFit="1" customWidth="1"/>
    <col min="14" max="14" width="9.9140625" customWidth="1"/>
  </cols>
  <sheetData>
    <row r="3" spans="2:10" ht="20" x14ac:dyDescent="0.4">
      <c r="B3" s="21" t="s">
        <v>86</v>
      </c>
    </row>
    <row r="4" spans="2:10" ht="15.5" x14ac:dyDescent="0.35">
      <c r="C4" s="20" t="s">
        <v>87</v>
      </c>
    </row>
    <row r="6" spans="2:10" x14ac:dyDescent="0.3">
      <c r="C6" t="s">
        <v>18</v>
      </c>
      <c r="D6" s="13">
        <v>274750</v>
      </c>
      <c r="E6" t="s">
        <v>94</v>
      </c>
      <c r="J6" s="4"/>
    </row>
    <row r="7" spans="2:10" x14ac:dyDescent="0.3">
      <c r="C7" t="s">
        <v>100</v>
      </c>
      <c r="J7" s="4"/>
    </row>
    <row r="8" spans="2:10" x14ac:dyDescent="0.3">
      <c r="C8" t="s">
        <v>101</v>
      </c>
      <c r="J8" s="4"/>
    </row>
    <row r="11" spans="2:10" ht="28" x14ac:dyDescent="0.3">
      <c r="B11" s="12" t="s">
        <v>22</v>
      </c>
      <c r="C11" s="2" t="s">
        <v>6</v>
      </c>
      <c r="D11" s="2" t="s">
        <v>0</v>
      </c>
      <c r="E11" s="3" t="s">
        <v>1</v>
      </c>
      <c r="F11" s="2" t="s">
        <v>2</v>
      </c>
      <c r="G11" s="3" t="s">
        <v>3</v>
      </c>
      <c r="H11" s="2" t="s">
        <v>4</v>
      </c>
    </row>
    <row r="13" spans="2:10" x14ac:dyDescent="0.3">
      <c r="C13" t="s">
        <v>5</v>
      </c>
    </row>
    <row r="15" spans="2:10" x14ac:dyDescent="0.3">
      <c r="C15" t="s">
        <v>13</v>
      </c>
      <c r="D15">
        <v>100</v>
      </c>
      <c r="E15" s="4">
        <v>300</v>
      </c>
      <c r="F15" s="4">
        <f>+D15*E15</f>
        <v>30000</v>
      </c>
      <c r="G15" s="5">
        <v>36527</v>
      </c>
    </row>
    <row r="16" spans="2:10" ht="16.75" customHeight="1" x14ac:dyDescent="0.3">
      <c r="C16" t="s">
        <v>7</v>
      </c>
      <c r="D16">
        <v>15</v>
      </c>
      <c r="E16" s="4">
        <v>50</v>
      </c>
      <c r="F16" s="4">
        <f>+D16*E16</f>
        <v>750</v>
      </c>
    </row>
    <row r="17" spans="2:6" x14ac:dyDescent="0.3">
      <c r="C17" t="s">
        <v>8</v>
      </c>
      <c r="D17">
        <v>10</v>
      </c>
      <c r="E17" s="4">
        <v>100</v>
      </c>
      <c r="F17" s="4">
        <f>+D17*E17</f>
        <v>1000</v>
      </c>
    </row>
    <row r="18" spans="2:6" x14ac:dyDescent="0.3">
      <c r="C18" t="s">
        <v>9</v>
      </c>
      <c r="D18" s="8">
        <f>SUM(D15:D17)</f>
        <v>125</v>
      </c>
      <c r="E18" s="9">
        <f>+F18/D18</f>
        <v>254</v>
      </c>
      <c r="F18" s="9">
        <f>SUM(F15:F17)</f>
        <v>31750</v>
      </c>
    </row>
    <row r="20" spans="2:6" x14ac:dyDescent="0.3">
      <c r="B20" t="s">
        <v>51</v>
      </c>
      <c r="C20" t="s">
        <v>50</v>
      </c>
    </row>
    <row r="21" spans="2:6" x14ac:dyDescent="0.3">
      <c r="C21" t="s">
        <v>52</v>
      </c>
    </row>
    <row r="23" spans="2:6" x14ac:dyDescent="0.3">
      <c r="C23" t="s">
        <v>14</v>
      </c>
    </row>
    <row r="24" spans="2:6" x14ac:dyDescent="0.3">
      <c r="C24" t="s">
        <v>13</v>
      </c>
      <c r="D24">
        <v>100</v>
      </c>
      <c r="E24" s="4">
        <v>300</v>
      </c>
      <c r="F24" s="4">
        <f>+D24*E24</f>
        <v>30000</v>
      </c>
    </row>
    <row r="25" spans="2:6" x14ac:dyDescent="0.3">
      <c r="C25" t="s">
        <v>8</v>
      </c>
      <c r="D25">
        <v>10</v>
      </c>
      <c r="E25" s="4">
        <v>100</v>
      </c>
      <c r="F25" s="4">
        <f>+D25*E25</f>
        <v>1000</v>
      </c>
    </row>
    <row r="26" spans="2:6" x14ac:dyDescent="0.3">
      <c r="C26" t="s">
        <v>88</v>
      </c>
      <c r="D26" s="8">
        <f>SUM(D23:D25)</f>
        <v>110</v>
      </c>
      <c r="E26" s="9">
        <f>+F26/D26</f>
        <v>281.81818181818181</v>
      </c>
      <c r="F26" s="9">
        <f>SUM(F23:F25)</f>
        <v>31000</v>
      </c>
    </row>
    <row r="28" spans="2:6" ht="13.75" customHeight="1" x14ac:dyDescent="0.3">
      <c r="B28" s="12" t="s">
        <v>23</v>
      </c>
      <c r="C28" t="s">
        <v>19</v>
      </c>
    </row>
    <row r="29" spans="2:6" x14ac:dyDescent="0.3">
      <c r="C29" t="s">
        <v>46</v>
      </c>
    </row>
    <row r="30" spans="2:6" x14ac:dyDescent="0.3">
      <c r="C30" t="s">
        <v>47</v>
      </c>
    </row>
    <row r="31" spans="2:6" x14ac:dyDescent="0.3">
      <c r="C31" t="s">
        <v>20</v>
      </c>
    </row>
    <row r="32" spans="2:6" x14ac:dyDescent="0.3">
      <c r="C32" t="s">
        <v>21</v>
      </c>
    </row>
    <row r="34" spans="2:7" ht="28" x14ac:dyDescent="0.3">
      <c r="C34" t="s">
        <v>10</v>
      </c>
      <c r="D34" t="s">
        <v>11</v>
      </c>
      <c r="E34" t="s">
        <v>12</v>
      </c>
      <c r="F34" s="2" t="s">
        <v>2</v>
      </c>
    </row>
    <row r="36" spans="2:7" x14ac:dyDescent="0.3">
      <c r="C36" t="s">
        <v>24</v>
      </c>
    </row>
    <row r="37" spans="2:7" x14ac:dyDescent="0.3">
      <c r="C37" t="s">
        <v>15</v>
      </c>
      <c r="D37">
        <v>1.5</v>
      </c>
      <c r="E37" s="4">
        <v>12000</v>
      </c>
      <c r="F37" s="4">
        <f>+D37*E37</f>
        <v>18000</v>
      </c>
      <c r="G37" s="5">
        <v>36527</v>
      </c>
    </row>
    <row r="39" spans="2:7" x14ac:dyDescent="0.3">
      <c r="C39" t="s">
        <v>25</v>
      </c>
    </row>
    <row r="40" spans="2:7" x14ac:dyDescent="0.3">
      <c r="C40" t="s">
        <v>17</v>
      </c>
      <c r="D40" s="10">
        <v>0.5</v>
      </c>
      <c r="E40" s="11">
        <v>30000</v>
      </c>
      <c r="F40" s="11">
        <f>+D40*E40</f>
        <v>15000</v>
      </c>
    </row>
    <row r="41" spans="2:7" ht="28" x14ac:dyDescent="0.3">
      <c r="C41" s="1" t="s">
        <v>16</v>
      </c>
      <c r="D41" s="6"/>
      <c r="E41" s="6"/>
      <c r="F41" s="7">
        <v>20000</v>
      </c>
    </row>
    <row r="42" spans="2:7" x14ac:dyDescent="0.3">
      <c r="C42" t="s">
        <v>26</v>
      </c>
      <c r="F42" s="4">
        <f>SUM(F40:F41)</f>
        <v>35000</v>
      </c>
    </row>
    <row r="44" spans="2:7" x14ac:dyDescent="0.3">
      <c r="C44" t="s">
        <v>55</v>
      </c>
      <c r="F44" s="9">
        <f>SUM(F37:F41)</f>
        <v>53000</v>
      </c>
    </row>
    <row r="46" spans="2:7" x14ac:dyDescent="0.3">
      <c r="B46" t="s">
        <v>95</v>
      </c>
      <c r="C46" t="s">
        <v>96</v>
      </c>
    </row>
    <row r="48" spans="2:7" x14ac:dyDescent="0.3">
      <c r="C48" t="s">
        <v>102</v>
      </c>
      <c r="G48" s="5">
        <v>40180</v>
      </c>
    </row>
    <row r="49" spans="2:7" x14ac:dyDescent="0.3">
      <c r="C49" s="16" t="s">
        <v>97</v>
      </c>
      <c r="D49" s="6"/>
      <c r="E49" s="6"/>
      <c r="F49" s="7">
        <v>-23330</v>
      </c>
    </row>
    <row r="50" spans="2:7" x14ac:dyDescent="0.3">
      <c r="C50" t="s">
        <v>57</v>
      </c>
      <c r="F50" s="4">
        <f>+F42+F49</f>
        <v>11670</v>
      </c>
    </row>
    <row r="52" spans="2:7" x14ac:dyDescent="0.3">
      <c r="C52" t="s">
        <v>53</v>
      </c>
      <c r="D52" t="s">
        <v>54</v>
      </c>
    </row>
    <row r="54" spans="2:7" x14ac:dyDescent="0.3">
      <c r="D54" s="6">
        <v>0.25</v>
      </c>
      <c r="E54" s="7">
        <v>18000</v>
      </c>
      <c r="F54" s="7">
        <f>+D54*E54</f>
        <v>4500</v>
      </c>
      <c r="G54" s="5">
        <v>40180</v>
      </c>
    </row>
    <row r="55" spans="2:7" x14ac:dyDescent="0.3">
      <c r="C55" t="s">
        <v>56</v>
      </c>
      <c r="D55">
        <v>1.75</v>
      </c>
      <c r="F55" s="4">
        <f>+F37+F54</f>
        <v>22500</v>
      </c>
    </row>
    <row r="57" spans="2:7" x14ac:dyDescent="0.3">
      <c r="C57" t="s">
        <v>89</v>
      </c>
      <c r="F57" s="9">
        <f>+F50+F55</f>
        <v>34170</v>
      </c>
      <c r="G57" s="5">
        <v>40180</v>
      </c>
    </row>
    <row r="59" spans="2:7" x14ac:dyDescent="0.3">
      <c r="B59" s="12" t="s">
        <v>27</v>
      </c>
    </row>
    <row r="60" spans="2:7" x14ac:dyDescent="0.3">
      <c r="C60" t="s">
        <v>28</v>
      </c>
    </row>
    <row r="61" spans="2:7" x14ac:dyDescent="0.3">
      <c r="C61" t="s">
        <v>29</v>
      </c>
    </row>
    <row r="63" spans="2:7" x14ac:dyDescent="0.3">
      <c r="C63" s="12" t="s">
        <v>35</v>
      </c>
      <c r="D63" t="s">
        <v>31</v>
      </c>
    </row>
    <row r="64" spans="2:7" x14ac:dyDescent="0.3">
      <c r="C64" t="s">
        <v>32</v>
      </c>
    </row>
    <row r="65" spans="3:8" x14ac:dyDescent="0.3">
      <c r="C65" t="s">
        <v>34</v>
      </c>
    </row>
    <row r="66" spans="3:8" x14ac:dyDescent="0.3">
      <c r="C66" t="s">
        <v>33</v>
      </c>
    </row>
    <row r="67" spans="3:8" x14ac:dyDescent="0.3">
      <c r="C67" t="s">
        <v>36</v>
      </c>
    </row>
    <row r="69" spans="3:8" ht="28" x14ac:dyDescent="0.3">
      <c r="C69" s="12" t="s">
        <v>30</v>
      </c>
      <c r="D69" s="2" t="s">
        <v>0</v>
      </c>
      <c r="E69" s="3" t="s">
        <v>1</v>
      </c>
      <c r="F69" s="2" t="s">
        <v>2</v>
      </c>
      <c r="G69" s="3" t="s">
        <v>3</v>
      </c>
    </row>
    <row r="70" spans="3:8" x14ac:dyDescent="0.3">
      <c r="D70">
        <v>10</v>
      </c>
      <c r="E70" s="13">
        <v>300</v>
      </c>
      <c r="F70" s="4">
        <f>+D70*E70</f>
        <v>3000</v>
      </c>
      <c r="G70" s="5">
        <v>36527</v>
      </c>
    </row>
    <row r="72" spans="3:8" x14ac:dyDescent="0.3">
      <c r="C72" s="12" t="s">
        <v>37</v>
      </c>
      <c r="D72" t="s">
        <v>38</v>
      </c>
      <c r="E72" s="4"/>
      <c r="F72" s="4"/>
    </row>
    <row r="73" spans="3:8" x14ac:dyDescent="0.3">
      <c r="D73">
        <v>20</v>
      </c>
      <c r="E73" s="13">
        <v>600</v>
      </c>
      <c r="F73" s="4">
        <f>+D73*E73</f>
        <v>12000</v>
      </c>
      <c r="G73" s="5">
        <v>36527</v>
      </c>
    </row>
    <row r="74" spans="3:8" x14ac:dyDescent="0.3">
      <c r="C74" s="1"/>
      <c r="F74" s="4"/>
    </row>
    <row r="75" spans="3:8" x14ac:dyDescent="0.3">
      <c r="C75" s="12" t="s">
        <v>39</v>
      </c>
      <c r="D75" t="s">
        <v>40</v>
      </c>
      <c r="E75" s="11"/>
      <c r="F75" s="11"/>
    </row>
    <row r="76" spans="3:8" x14ac:dyDescent="0.3">
      <c r="D76" s="10" t="s">
        <v>41</v>
      </c>
    </row>
    <row r="77" spans="3:8" x14ac:dyDescent="0.3">
      <c r="D77" s="14" t="s">
        <v>43</v>
      </c>
    </row>
    <row r="79" spans="3:8" ht="28" x14ac:dyDescent="0.3">
      <c r="D79" t="s">
        <v>44</v>
      </c>
      <c r="E79" s="2" t="s">
        <v>49</v>
      </c>
      <c r="F79" t="s">
        <v>42</v>
      </c>
      <c r="G79" s="2" t="s">
        <v>2</v>
      </c>
      <c r="H79" s="3" t="s">
        <v>3</v>
      </c>
    </row>
    <row r="80" spans="3:8" x14ac:dyDescent="0.3">
      <c r="C80" t="s">
        <v>45</v>
      </c>
      <c r="D80" s="15">
        <v>10</v>
      </c>
      <c r="E80">
        <v>700</v>
      </c>
      <c r="F80" s="13">
        <v>250</v>
      </c>
      <c r="G80" s="4">
        <v>175000</v>
      </c>
      <c r="H80" s="5">
        <v>36527</v>
      </c>
    </row>
    <row r="82" spans="2:7" x14ac:dyDescent="0.3">
      <c r="C82" t="s">
        <v>48</v>
      </c>
      <c r="F82" t="s">
        <v>93</v>
      </c>
    </row>
    <row r="84" spans="2:7" x14ac:dyDescent="0.3">
      <c r="B84" t="s">
        <v>58</v>
      </c>
      <c r="C84" t="s">
        <v>90</v>
      </c>
    </row>
    <row r="86" spans="2:7" x14ac:dyDescent="0.3">
      <c r="C86" s="12" t="s">
        <v>59</v>
      </c>
    </row>
    <row r="87" spans="2:7" x14ac:dyDescent="0.3">
      <c r="C87" t="s">
        <v>60</v>
      </c>
    </row>
    <row r="88" spans="2:7" x14ac:dyDescent="0.3">
      <c r="C88" t="s">
        <v>61</v>
      </c>
    </row>
    <row r="90" spans="2:7" x14ac:dyDescent="0.3">
      <c r="C90" t="s">
        <v>63</v>
      </c>
    </row>
    <row r="91" spans="2:7" x14ac:dyDescent="0.3">
      <c r="C91" t="s">
        <v>64</v>
      </c>
    </row>
    <row r="92" spans="2:7" ht="28" x14ac:dyDescent="0.3">
      <c r="C92" t="s">
        <v>30</v>
      </c>
      <c r="D92" s="2" t="s">
        <v>0</v>
      </c>
      <c r="E92" s="3" t="s">
        <v>1</v>
      </c>
      <c r="F92" s="2" t="s">
        <v>2</v>
      </c>
      <c r="G92" s="3" t="s">
        <v>3</v>
      </c>
    </row>
    <row r="93" spans="2:7" x14ac:dyDescent="0.3">
      <c r="D93">
        <v>5</v>
      </c>
      <c r="E93" s="13">
        <v>300</v>
      </c>
      <c r="F93" s="4">
        <f>+D93*E93</f>
        <v>1500</v>
      </c>
      <c r="G93" s="5">
        <v>39815</v>
      </c>
    </row>
    <row r="94" spans="2:7" x14ac:dyDescent="0.3">
      <c r="D94" s="6">
        <v>-10</v>
      </c>
      <c r="E94" s="17">
        <v>300</v>
      </c>
      <c r="F94" s="7">
        <f>D94*E94</f>
        <v>-3000</v>
      </c>
      <c r="G94" s="5">
        <v>40180</v>
      </c>
    </row>
    <row r="95" spans="2:7" x14ac:dyDescent="0.3">
      <c r="C95" t="s">
        <v>65</v>
      </c>
      <c r="D95">
        <v>5</v>
      </c>
      <c r="F95" s="4">
        <f>+F93</f>
        <v>1500</v>
      </c>
    </row>
    <row r="97" spans="3:7" x14ac:dyDescent="0.3">
      <c r="C97" s="12" t="s">
        <v>62</v>
      </c>
    </row>
    <row r="98" spans="3:7" x14ac:dyDescent="0.3">
      <c r="C98" t="s">
        <v>66</v>
      </c>
    </row>
    <row r="99" spans="3:7" x14ac:dyDescent="0.3">
      <c r="C99" t="s">
        <v>67</v>
      </c>
    </row>
    <row r="100" spans="3:7" x14ac:dyDescent="0.3">
      <c r="C100" t="s">
        <v>99</v>
      </c>
    </row>
    <row r="102" spans="3:7" ht="28" x14ac:dyDescent="0.3">
      <c r="D102" s="2" t="s">
        <v>0</v>
      </c>
      <c r="E102" s="3" t="s">
        <v>1</v>
      </c>
      <c r="F102" s="2" t="s">
        <v>2</v>
      </c>
      <c r="G102" s="3" t="s">
        <v>3</v>
      </c>
    </row>
    <row r="103" spans="3:7" x14ac:dyDescent="0.3">
      <c r="C103" t="s">
        <v>68</v>
      </c>
      <c r="D103">
        <v>20</v>
      </c>
      <c r="E103" s="13">
        <v>600</v>
      </c>
      <c r="F103" s="4">
        <f>+D103*E103</f>
        <v>12000</v>
      </c>
      <c r="G103" s="5">
        <v>36527</v>
      </c>
    </row>
    <row r="104" spans="3:7" x14ac:dyDescent="0.3">
      <c r="C104" t="s">
        <v>69</v>
      </c>
      <c r="D104">
        <v>10</v>
      </c>
      <c r="E104" s="18">
        <v>300</v>
      </c>
      <c r="F104" s="4">
        <f>+F70</f>
        <v>3000</v>
      </c>
      <c r="G104" s="5">
        <v>40180</v>
      </c>
    </row>
    <row r="105" spans="3:7" ht="28" x14ac:dyDescent="0.3">
      <c r="C105" s="1" t="s">
        <v>70</v>
      </c>
      <c r="D105">
        <v>-10</v>
      </c>
      <c r="E105" s="13">
        <v>600</v>
      </c>
      <c r="F105" s="4">
        <f>+D105*E105</f>
        <v>-6000</v>
      </c>
      <c r="G105" s="5">
        <v>40180</v>
      </c>
    </row>
    <row r="106" spans="3:7" x14ac:dyDescent="0.3">
      <c r="C106" t="s">
        <v>71</v>
      </c>
      <c r="D106" s="6"/>
      <c r="E106" s="6"/>
      <c r="F106" s="6"/>
    </row>
    <row r="107" spans="3:7" x14ac:dyDescent="0.3">
      <c r="C107" t="s">
        <v>72</v>
      </c>
      <c r="D107" s="14">
        <v>20</v>
      </c>
      <c r="F107" s="4">
        <f>SUM(F103:F106)</f>
        <v>9000</v>
      </c>
    </row>
    <row r="109" spans="3:7" x14ac:dyDescent="0.3">
      <c r="C109" s="12" t="s">
        <v>73</v>
      </c>
    </row>
    <row r="111" spans="3:7" x14ac:dyDescent="0.3">
      <c r="C111" t="s">
        <v>74</v>
      </c>
    </row>
    <row r="112" spans="3:7" x14ac:dyDescent="0.3">
      <c r="C112" t="s">
        <v>91</v>
      </c>
    </row>
    <row r="113" spans="3:12" x14ac:dyDescent="0.3">
      <c r="C113" t="s">
        <v>75</v>
      </c>
    </row>
    <row r="114" spans="3:12" x14ac:dyDescent="0.3">
      <c r="C114" t="s">
        <v>92</v>
      </c>
    </row>
    <row r="115" spans="3:12" ht="15.5" x14ac:dyDescent="0.35">
      <c r="C115" s="20" t="s">
        <v>98</v>
      </c>
    </row>
    <row r="117" spans="3:12" ht="28" x14ac:dyDescent="0.3">
      <c r="D117" t="s">
        <v>44</v>
      </c>
      <c r="E117" s="2" t="s">
        <v>49</v>
      </c>
      <c r="F117" t="s">
        <v>42</v>
      </c>
      <c r="G117" s="2" t="s">
        <v>2</v>
      </c>
      <c r="H117" s="3" t="s">
        <v>3</v>
      </c>
    </row>
    <row r="118" spans="3:12" x14ac:dyDescent="0.3">
      <c r="C118" t="s">
        <v>45</v>
      </c>
      <c r="D118" s="15">
        <v>10</v>
      </c>
      <c r="E118">
        <v>700</v>
      </c>
      <c r="F118" s="13">
        <v>250</v>
      </c>
      <c r="G118" s="4">
        <v>175000</v>
      </c>
      <c r="H118" s="5">
        <v>36527</v>
      </c>
      <c r="L118" s="19"/>
    </row>
    <row r="119" spans="3:12" x14ac:dyDescent="0.3">
      <c r="C119" t="s">
        <v>80</v>
      </c>
    </row>
    <row r="120" spans="3:12" x14ac:dyDescent="0.3">
      <c r="C120" t="s">
        <v>77</v>
      </c>
      <c r="E120">
        <v>240.74</v>
      </c>
      <c r="F120">
        <v>0</v>
      </c>
    </row>
    <row r="121" spans="3:12" x14ac:dyDescent="0.3">
      <c r="C121" t="s">
        <v>81</v>
      </c>
      <c r="D121" t="s">
        <v>82</v>
      </c>
      <c r="E121">
        <v>10</v>
      </c>
      <c r="G121" s="4">
        <v>6000</v>
      </c>
    </row>
    <row r="122" spans="3:12" x14ac:dyDescent="0.3">
      <c r="C122" t="s">
        <v>76</v>
      </c>
      <c r="D122">
        <v>0</v>
      </c>
      <c r="E122">
        <v>0</v>
      </c>
      <c r="F122">
        <v>0</v>
      </c>
      <c r="G122" s="4">
        <v>0</v>
      </c>
    </row>
    <row r="123" spans="3:12" x14ac:dyDescent="0.3">
      <c r="C123" t="s">
        <v>79</v>
      </c>
      <c r="D123">
        <v>0</v>
      </c>
      <c r="E123">
        <v>0</v>
      </c>
      <c r="F123">
        <v>0</v>
      </c>
      <c r="G123" s="4">
        <v>0</v>
      </c>
    </row>
    <row r="124" spans="3:12" x14ac:dyDescent="0.3">
      <c r="C124" t="s">
        <v>78</v>
      </c>
      <c r="D124" s="6">
        <v>0</v>
      </c>
      <c r="E124" s="6">
        <v>0</v>
      </c>
      <c r="F124" s="6">
        <v>0</v>
      </c>
      <c r="G124" s="7">
        <v>0</v>
      </c>
    </row>
    <row r="125" spans="3:12" x14ac:dyDescent="0.3">
      <c r="C125" s="12" t="s">
        <v>83</v>
      </c>
      <c r="E125">
        <f>SUM(E118:E124)</f>
        <v>950.74</v>
      </c>
      <c r="G125" s="4">
        <f>SUM(G118:G124)</f>
        <v>181000</v>
      </c>
    </row>
    <row r="127" spans="3:12" x14ac:dyDescent="0.3">
      <c r="C127" t="s">
        <v>84</v>
      </c>
      <c r="F127" t="s">
        <v>85</v>
      </c>
      <c r="H127" s="22">
        <v>190.38</v>
      </c>
    </row>
  </sheetData>
  <printOptions gridLines="1"/>
  <pageMargins left="0.7" right="0.7" top="1" bottom="0.5" header="0.55000000000000004" footer="0.3"/>
  <pageSetup scale="78" orientation="portrait" r:id="rId1"/>
  <headerFooter>
    <oddHeader xml:space="preserve">&amp;LFeb. 11, 2020
&amp;CAllocation of Purchase Price Example -- Lawrence Camp 
</oddHeader>
    <oddFooter>Page &amp;P of &amp;N</oddFooter>
  </headerFooter>
  <rowBreaks count="2" manualBreakCount="2">
    <brk id="57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Forester</dc:creator>
  <cp:lastModifiedBy>Kimberly C Ingram</cp:lastModifiedBy>
  <cp:lastPrinted>2020-02-09T19:03:38Z</cp:lastPrinted>
  <dcterms:created xsi:type="dcterms:W3CDTF">2017-04-23T00:36:13Z</dcterms:created>
  <dcterms:modified xsi:type="dcterms:W3CDTF">2020-04-13T16:34:32Z</dcterms:modified>
</cp:coreProperties>
</file>