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showVerticalScroll="0" showSheetTabs="0" xWindow="1875" yWindow="465" windowWidth="15360" windowHeight="7530"/>
  </bookViews>
  <sheets>
    <sheet name="Calculator" sheetId="3" r:id="rId1"/>
    <sheet name="Data" sheetId="1" state="hidden" r:id="rId2"/>
    <sheet name="Region Key" sheetId="2" state="hidden" r:id="rId3"/>
  </sheets>
  <externalReferences>
    <externalReference r:id="rId4"/>
  </externalReferences>
  <definedNames>
    <definedName name="month">[1]Sheet1!$I$14:$I$25</definedName>
    <definedName name="output">[1]Sheet1!$I$9:$I$12</definedName>
    <definedName name="region">[1]Sheet1!$I$5:$I$7</definedName>
    <definedName name="season">[1]Sheet1!$I$2:$I$3</definedName>
  </definedNames>
  <calcPr calcId="145621"/>
</workbook>
</file>

<file path=xl/calcChain.xml><?xml version="1.0" encoding="utf-8"?>
<calcChain xmlns="http://schemas.openxmlformats.org/spreadsheetml/2006/main">
  <c r="J17" i="3" l="1"/>
  <c r="E52" i="1"/>
  <c r="H20" i="3"/>
  <c r="F20" i="3"/>
  <c r="D20" i="3"/>
  <c r="B20" i="3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<sst xmlns="http://schemas.openxmlformats.org/spreadsheetml/2006/main" count="1001" uniqueCount="64">
  <si>
    <t>Region</t>
  </si>
  <si>
    <t>Month</t>
  </si>
  <si>
    <t>0.5 in</t>
  </si>
  <si>
    <t>1.0 in</t>
  </si>
  <si>
    <t>1.5 in</t>
  </si>
  <si>
    <t>2.0 in</t>
  </si>
  <si>
    <t>May</t>
  </si>
  <si>
    <t>N/A</t>
  </si>
  <si>
    <t>Region #</t>
  </si>
  <si>
    <t>Northern California Coast</t>
  </si>
  <si>
    <t>Northern Inland Valleys</t>
  </si>
  <si>
    <t>Northeastern California Mountain Valleys</t>
  </si>
  <si>
    <t>Sacramento Valley</t>
  </si>
  <si>
    <t>San Joaquiin Valley</t>
  </si>
  <si>
    <t>Central Inland Valleys</t>
  </si>
  <si>
    <t>Sierra</t>
  </si>
  <si>
    <t>Central California Coast</t>
  </si>
  <si>
    <t>Southern California Coast</t>
  </si>
  <si>
    <t>Southern California Inland Valleys</t>
  </si>
  <si>
    <t>Southern California Deserts</t>
  </si>
  <si>
    <t>Region Name</t>
  </si>
  <si>
    <t>ANR Publication 8044</t>
  </si>
  <si>
    <t>http://anrcatalog.ucdavis.edu/pdf/8044.pdf</t>
  </si>
  <si>
    <t>Season Turfgrasses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</si>
  <si>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</si>
  <si>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</si>
  <si>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</si>
  <si>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</si>
  <si>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</si>
  <si>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</si>
  <si>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</si>
  <si>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</si>
  <si>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</si>
  <si>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</si>
  <si>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</si>
  <si>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The calculator provides estimated weekly runtimes. Divide the minutes/week among multiple days </t>
  </si>
  <si>
    <t>Select your type of grass, region, output of your irrigation system, and the month using the pull down menus.</t>
  </si>
  <si>
    <t>Your watering times will appear in the box under Minutes/Week to Irrigate.</t>
  </si>
  <si>
    <t xml:space="preserve">If you are unsure about the type of turfgrass you have please visit </t>
  </si>
  <si>
    <t>The UC Guide to Identifying Your Lawn.</t>
  </si>
  <si>
    <t xml:space="preserve">If you need help estimating the output of your irrigation system, visit </t>
  </si>
  <si>
    <t>UC Pub. 8044 - Lawn Watering Guide for California.</t>
  </si>
  <si>
    <t>Type of Grass</t>
  </si>
  <si>
    <t>Water
Output</t>
  </si>
  <si>
    <t>Minutes/Week
to Irrigate</t>
  </si>
  <si>
    <t>Cool-season turf</t>
  </si>
  <si>
    <t>Warm-season turf</t>
  </si>
  <si>
    <t>code</t>
  </si>
  <si>
    <t>-- Select Your Region --</t>
  </si>
  <si>
    <t>-- Select Warm or Cool Season Turf --</t>
  </si>
  <si>
    <t>-- Select Water Output --</t>
  </si>
  <si>
    <t>0.5" per hour</t>
  </si>
  <si>
    <t>1.0" per hour</t>
  </si>
  <si>
    <t>1.5" per hour</t>
  </si>
  <si>
    <t>2.0" per hour</t>
  </si>
  <si>
    <t>-- Select Month of Query --</t>
  </si>
  <si>
    <t>to avoid runoff and meet turf needs based on rooting depth, soil texture, and precipitation rate.</t>
  </si>
  <si>
    <t xml:space="preserve"> Center for Landscape and Urban Horticulture</t>
  </si>
  <si>
    <r>
      <rPr>
        <b/>
        <sz val="10"/>
        <color rgb="FF00B050"/>
        <rFont val="Verdana"/>
        <family val="2"/>
      </rPr>
      <t>Warm season turf</t>
    </r>
    <r>
      <rPr>
        <sz val="10"/>
        <color theme="1"/>
        <rFont val="Verdana"/>
        <family val="2"/>
      </rPr>
      <t xml:space="preserve"> is bermuda, zoysia, St. Augustine, and kikuyu.</t>
    </r>
  </si>
  <si>
    <r>
      <rPr>
        <b/>
        <sz val="10"/>
        <color rgb="FF00B050"/>
        <rFont val="Verdana"/>
        <family val="2"/>
      </rPr>
      <t>Cool-season turf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is</t>
    </r>
    <r>
      <rPr>
        <sz val="10"/>
        <color theme="1"/>
        <rFont val="Verdana"/>
        <family val="2"/>
      </rPr>
      <t xml:space="preserve"> tall fescue, Kentucky bluegrass, annual and perennial ryegrass, and bentgrass. </t>
    </r>
  </si>
  <si>
    <t>Lawn and Turfgrass Water Demand Calculator 2.0</t>
  </si>
  <si>
    <t xml:space="preserve"> </t>
  </si>
  <si>
    <r>
      <rPr>
        <sz val="10"/>
        <rFont val="Verdana"/>
        <family val="2"/>
      </rPr>
      <t xml:space="preserve">Open or download the file, then click on </t>
    </r>
    <r>
      <rPr>
        <b/>
        <sz val="10"/>
        <rFont val="Verdana"/>
        <family val="2"/>
      </rPr>
      <t>Enable Editing</t>
    </r>
    <r>
      <rPr>
        <sz val="10"/>
        <rFont val="Verdana"/>
        <family val="2"/>
      </rPr>
      <t xml:space="preserve"> in the yellow box at the top of the page</t>
    </r>
  </si>
  <si>
    <t>and select the appropriate options in the dropdown boxes.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</si>
</sst>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imes New Roman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Times New Roman"/>
      <family val="2"/>
    </font>
    <font>
      <u/>
      <sz val="11"/>
      <color theme="10"/>
      <name val="Times New Roman"/>
      <family val="2"/>
    </font>
    <font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b/>
      <sz val="10"/>
      <color rgb="FF8A632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u/>
      <sz val="10"/>
      <color theme="10"/>
      <name val="Verdana"/>
      <family val="2"/>
    </font>
    <font>
      <u/>
      <sz val="10"/>
      <color theme="10"/>
      <name val="Verdana"/>
      <family val="2"/>
    </font>
    <font>
      <b/>
      <sz val="10"/>
      <name val="Verdana"/>
      <family val="2"/>
    </font>
    <font>
      <sz val="10"/>
      <color theme="0" tint="-0.249977111117893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b/>
      <sz val="10"/>
      <color rgb="FF00B050"/>
      <name val="Verdana"/>
      <family val="2"/>
    </font>
    <font>
      <b/>
      <sz val="18"/>
      <color rgb="FF194687"/>
      <name val="Minion Pro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D892"/>
        <bgColor indexed="64"/>
      </patternFill>
    </fill>
    <fill>
      <patternFill patternType="solid">
        <fgColor rgb="FF00AEEF"/>
        <bgColor indexed="64"/>
      </patternFill>
    </fill>
    <fill>
      <patternFill patternType="solid">
        <fgColor rgb="FFA5DFF9"/>
        <bgColor indexed="64"/>
      </patternFill>
    </fill>
    <fill>
      <patternFill patternType="solid">
        <fgColor rgb="FFC3E0A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0" fillId="2" borderId="0" xfId="0" applyFill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7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8" fillId="0" borderId="0" xfId="0" quotePrefix="1" applyFont="1" applyProtection="1"/>
    <xf numFmtId="0" fontId="9" fillId="0" borderId="0" xfId="1" applyFont="1" applyProtection="1"/>
    <xf numFmtId="0" fontId="0" fillId="2" borderId="0" xfId="0" applyFill="1" applyProtection="1">
      <protection locked="0"/>
    </xf>
    <xf numFmtId="0" fontId="0" fillId="4" borderId="0" xfId="0" applyFill="1" applyProtection="1"/>
    <xf numFmtId="0" fontId="0" fillId="4" borderId="0" xfId="0" applyFill="1"/>
    <xf numFmtId="0" fontId="4" fillId="4" borderId="0" xfId="1" applyFill="1" applyAlignment="1" applyProtection="1"/>
    <xf numFmtId="0" fontId="0" fillId="4" borderId="0" xfId="0" applyFill="1" applyProtection="1">
      <protection locked="0"/>
    </xf>
    <xf numFmtId="0" fontId="6" fillId="4" borderId="0" xfId="0" applyFont="1" applyFill="1" applyProtection="1"/>
    <xf numFmtId="0" fontId="3" fillId="4" borderId="0" xfId="0" applyFont="1" applyFill="1" applyProtection="1"/>
    <xf numFmtId="0" fontId="1" fillId="4" borderId="0" xfId="0" quotePrefix="1" applyFont="1" applyFill="1" applyBorder="1" applyAlignment="1">
      <alignment vertical="center"/>
    </xf>
    <xf numFmtId="0" fontId="1" fillId="4" borderId="0" xfId="0" applyFont="1" applyFill="1" applyAlignment="1" applyProtection="1">
      <alignment vertical="center"/>
    </xf>
    <xf numFmtId="0" fontId="10" fillId="4" borderId="0" xfId="0" applyFont="1" applyFill="1" applyAlignment="1">
      <alignment horizontal="left"/>
    </xf>
    <xf numFmtId="0" fontId="11" fillId="4" borderId="0" xfId="0" applyFont="1" applyFill="1" applyAlignment="1" applyProtection="1">
      <alignment horizontal="left"/>
    </xf>
    <xf numFmtId="0" fontId="11" fillId="4" borderId="0" xfId="0" applyFont="1" applyFill="1" applyProtection="1"/>
    <xf numFmtId="0" fontId="12" fillId="4" borderId="0" xfId="0" applyFont="1" applyFill="1" applyProtection="1"/>
    <xf numFmtId="0" fontId="12" fillId="4" borderId="0" xfId="0" applyFont="1" applyFill="1" applyAlignment="1" applyProtection="1"/>
    <xf numFmtId="0" fontId="13" fillId="4" borderId="0" xfId="1" applyFont="1" applyFill="1" applyAlignment="1" applyProtection="1"/>
    <xf numFmtId="0" fontId="14" fillId="4" borderId="0" xfId="1" applyFont="1" applyFill="1" applyAlignment="1" applyProtection="1"/>
    <xf numFmtId="0" fontId="15" fillId="6" borderId="1" xfId="0" applyFont="1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vertical="center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6" fillId="3" borderId="0" xfId="0" applyFont="1" applyFill="1" applyProtection="1">
      <protection locked="0"/>
    </xf>
    <xf numFmtId="0" fontId="16" fillId="4" borderId="0" xfId="0" applyFont="1" applyFill="1" applyProtection="1">
      <protection locked="0"/>
    </xf>
    <xf numFmtId="0" fontId="17" fillId="3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Protection="1"/>
    <xf numFmtId="0" fontId="12" fillId="4" borderId="0" xfId="0" applyFont="1" applyFill="1" applyProtection="1">
      <protection locked="0"/>
    </xf>
    <xf numFmtId="0" fontId="18" fillId="4" borderId="0" xfId="0" applyFont="1" applyFill="1" applyAlignment="1" applyProtection="1">
      <alignment horizontal="center"/>
    </xf>
    <xf numFmtId="0" fontId="12" fillId="4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center" vertical="center"/>
    </xf>
    <xf numFmtId="0" fontId="20" fillId="4" borderId="0" xfId="0" applyFont="1" applyFill="1"/>
    <xf numFmtId="0" fontId="15" fillId="4" borderId="0" xfId="0" applyFont="1" applyFill="1"/>
    <xf numFmtId="0" fontId="11" fillId="4" borderId="0" xfId="0" applyFont="1" applyFill="1"/>
    <xf numFmtId="0" fontId="12" fillId="7" borderId="2" xfId="0" applyFont="1" applyFill="1" applyBorder="1" applyAlignment="1" applyProtection="1">
      <alignment horizontal="center" vertical="center" wrapText="1"/>
    </xf>
    <xf numFmtId="0" fontId="12" fillId="7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3E0AE"/>
      <color rgb="FF00AEEF"/>
      <color rgb="FFA5DF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3" dropStyle="combo" dx="25" fmlaLink="B18" fmlaRange="'Region Key'!$D$1:$D$3" noThreeD="1" val="0"/>
</file>

<file path=xl/ctrlProps/ctrlProp2.xml><?xml version="1.0" encoding="utf-8"?>
<formControlPr xmlns="http://schemas.microsoft.com/office/spreadsheetml/2009/9/main" objectType="Drop" dropLines="12" dropStyle="combo" dx="25" fmlaLink="D18" fmlaRange="'Region Key'!$B$1:$B$12" noThreeD="1" val="0"/>
</file>

<file path=xl/ctrlProps/ctrlProp3.xml><?xml version="1.0" encoding="utf-8"?>
<formControlPr xmlns="http://schemas.microsoft.com/office/spreadsheetml/2009/9/main" objectType="Drop" dropLines="5" dropStyle="combo" dx="25" fmlaLink="F18" fmlaRange="'Region Key'!$D$6:$D$10" noThreeD="1" val="0"/>
</file>

<file path=xl/ctrlProps/ctrlProp4.xml><?xml version="1.0" encoding="utf-8"?>
<formControlPr xmlns="http://schemas.microsoft.com/office/spreadsheetml/2009/9/main" objectType="Drop" dropLines="13" dropStyle="combo" dx="25" fmlaLink="H18" fmlaRange="'Region Key'!$F$1:$F$13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9525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</xdr:row>
          <xdr:rowOff>9525</xdr:rowOff>
        </xdr:from>
        <xdr:to>
          <xdr:col>3</xdr:col>
          <xdr:colOff>2343150</xdr:colOff>
          <xdr:row>17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9525</xdr:rowOff>
        </xdr:from>
        <xdr:to>
          <xdr:col>6</xdr:col>
          <xdr:colOff>9525</xdr:colOff>
          <xdr:row>17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9525</xdr:rowOff>
        </xdr:from>
        <xdr:to>
          <xdr:col>8</xdr:col>
          <xdr:colOff>9525</xdr:colOff>
          <xdr:row>17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3</xdr:col>
      <xdr:colOff>1653540</xdr:colOff>
      <xdr:row>1</xdr:row>
      <xdr:rowOff>54864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157"/>
        <a:stretch/>
      </xdr:blipFill>
      <xdr:spPr>
        <a:xfrm>
          <a:off x="209550" y="0"/>
          <a:ext cx="3691890" cy="5120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canr.edu/Users/Toan/Desktop/1484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alculator"/>
      <sheetName val="Region 9"/>
      <sheetName val="Region 10"/>
      <sheetName val="Region 11"/>
    </sheetNames>
    <sheetDataSet>
      <sheetData sheetId="0">
        <row r="2">
          <cell r="I2" t="str">
            <v>Warm-season turf</v>
          </cell>
        </row>
        <row r="3">
          <cell r="I3" t="str">
            <v>Cool-season turf</v>
          </cell>
        </row>
        <row r="5">
          <cell r="I5" t="str">
            <v>Southern California Coast</v>
          </cell>
        </row>
        <row r="6">
          <cell r="I6" t="str">
            <v>Southern California Inland Valleys</v>
          </cell>
        </row>
        <row r="7">
          <cell r="I7" t="str">
            <v>Southern California Desert</v>
          </cell>
        </row>
        <row r="9">
          <cell r="I9" t="str">
            <v>0.5"/hour</v>
          </cell>
        </row>
        <row r="10">
          <cell r="I10" t="str">
            <v>1"/hour</v>
          </cell>
        </row>
        <row r="11">
          <cell r="I11" t="str">
            <v>1.5"/hour</v>
          </cell>
        </row>
        <row r="12">
          <cell r="I12" t="str">
            <v>2"/hour</v>
          </cell>
        </row>
        <row r="14">
          <cell r="I14" t="str">
            <v>January</v>
          </cell>
        </row>
        <row r="15">
          <cell r="I15" t="str">
            <v>February</v>
          </cell>
        </row>
        <row r="16">
          <cell r="I16" t="str">
            <v>March</v>
          </cell>
        </row>
        <row r="17">
          <cell r="I17" t="str">
            <v>April</v>
          </cell>
        </row>
        <row r="18">
          <cell r="I18" t="str">
            <v>May</v>
          </cell>
        </row>
        <row r="19">
          <cell r="I19" t="str">
            <v>June</v>
          </cell>
        </row>
        <row r="20">
          <cell r="I20" t="str">
            <v>July</v>
          </cell>
        </row>
        <row r="21">
          <cell r="I21" t="str">
            <v>August</v>
          </cell>
        </row>
        <row r="22">
          <cell r="I22" t="str">
            <v>September</v>
          </cell>
        </row>
        <row r="23">
          <cell r="I23" t="str">
            <v>October</v>
          </cell>
        </row>
        <row r="24">
          <cell r="I24" t="str">
            <v>November</v>
          </cell>
        </row>
        <row r="25">
          <cell r="I25" t="str">
            <v>December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://www.ipm.ucdavis.edu/TOOLS/TURF/TURFSPECIES/index.html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://anrcatalog.ucdavis.edu/Details.aspx?itemNo=8044" TargetMode="External"/><Relationship Id="rId1" Type="http://schemas.openxmlformats.org/officeDocument/2006/relationships/hyperlink" Target="http://anrcatalog.ucdavis.edu/pdf/8044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anrcatalog.ucdavis.edu/pdf/80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showGridLines="0" tabSelected="1" workbookViewId="0">
      <selection activeCell="B3" sqref="B3:J3"/>
    </sheetView>
  </sheetViews>
  <sheetFormatPr defaultColWidth="8.85546875" defaultRowHeight="15" x14ac:dyDescent="0.25"/>
  <cols>
    <col min="1" max="1" width="3.140625" style="2" customWidth="1"/>
    <col min="2" max="2" width="28.28515625" style="2" customWidth="1"/>
    <col min="3" max="3" width="2.28515625" style="2" customWidth="1"/>
    <col min="4" max="4" width="36.140625" style="2" customWidth="1"/>
    <col min="5" max="5" width="2.28515625" style="2" customWidth="1"/>
    <col min="6" max="6" width="21.140625" style="2" customWidth="1"/>
    <col min="7" max="7" width="2.28515625" style="2" customWidth="1"/>
    <col min="8" max="8" width="21.7109375" style="2" customWidth="1"/>
    <col min="9" max="9" width="2.28515625" style="2" customWidth="1"/>
    <col min="10" max="10" width="16.42578125" style="2" customWidth="1"/>
    <col min="11" max="11" width="1.7109375" style="2" customWidth="1"/>
    <col min="12" max="16384" width="8.85546875" style="2"/>
  </cols>
  <sheetData>
    <row r="1" spans="1:11" ht="36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 ht="17.25" customHeight="1" x14ac:dyDescent="0.25">
      <c r="A2" s="15"/>
      <c r="B2" s="23" t="s">
        <v>57</v>
      </c>
      <c r="C2" s="15"/>
      <c r="D2" s="15"/>
      <c r="E2" s="15"/>
      <c r="F2" s="15"/>
      <c r="G2" s="15"/>
      <c r="H2" s="15"/>
      <c r="I2" s="15"/>
      <c r="J2" s="15"/>
      <c r="K2" s="16"/>
    </row>
    <row r="3" spans="1:11" ht="9.75" customHeight="1" x14ac:dyDescent="0.25">
      <c r="A3" s="15"/>
      <c r="B3" s="48"/>
      <c r="C3" s="48"/>
      <c r="D3" s="48"/>
      <c r="E3" s="48"/>
      <c r="F3" s="48"/>
      <c r="G3" s="48"/>
      <c r="H3" s="48"/>
      <c r="I3" s="48"/>
      <c r="J3" s="48"/>
      <c r="K3" s="16"/>
    </row>
    <row r="4" spans="1:11" ht="19.5" customHeight="1" x14ac:dyDescent="0.5">
      <c r="A4" s="15"/>
      <c r="B4" s="43" t="s">
        <v>60</v>
      </c>
      <c r="C4" s="42"/>
      <c r="D4" s="42"/>
      <c r="E4" s="42"/>
      <c r="F4" s="42"/>
      <c r="G4" s="42"/>
      <c r="H4" s="42" t="s">
        <v>61</v>
      </c>
      <c r="I4" s="42"/>
      <c r="J4" s="42"/>
      <c r="K4" s="16"/>
    </row>
    <row r="5" spans="1:11" ht="19.5" customHeight="1" x14ac:dyDescent="0.25">
      <c r="A5" s="15"/>
      <c r="B5" s="44" t="s">
        <v>62</v>
      </c>
      <c r="C5" s="42"/>
      <c r="D5" s="42"/>
      <c r="E5" s="42"/>
      <c r="F5" s="42"/>
      <c r="G5" s="42"/>
      <c r="H5" s="42"/>
      <c r="I5" s="42"/>
      <c r="J5" s="42"/>
      <c r="K5" s="16"/>
    </row>
    <row r="6" spans="1:11" ht="15" customHeight="1" x14ac:dyDescent="0.25">
      <c r="A6" s="15"/>
      <c r="B6" s="45" t="s">
        <v>63</v>
      </c>
      <c r="C6" s="42"/>
      <c r="D6" s="42"/>
      <c r="E6" s="42"/>
      <c r="F6" s="42"/>
      <c r="G6" s="42"/>
      <c r="H6" s="42"/>
      <c r="I6" s="42"/>
      <c r="J6" s="42"/>
      <c r="K6" s="16"/>
    </row>
    <row r="7" spans="1:11" ht="15" customHeight="1" x14ac:dyDescent="0.25">
      <c r="A7" s="15"/>
      <c r="B7" s="25" t="s">
        <v>35</v>
      </c>
      <c r="C7" s="26"/>
      <c r="D7" s="26"/>
      <c r="E7" s="26"/>
      <c r="F7" s="26"/>
      <c r="G7" s="26"/>
      <c r="H7" s="26"/>
      <c r="I7" s="26"/>
      <c r="J7" s="26"/>
      <c r="K7" s="16"/>
    </row>
    <row r="8" spans="1:11" x14ac:dyDescent="0.25">
      <c r="A8" s="15"/>
      <c r="B8" s="25" t="s">
        <v>56</v>
      </c>
      <c r="C8" s="26"/>
      <c r="D8" s="26"/>
      <c r="E8" s="26"/>
      <c r="F8" s="26"/>
      <c r="G8" s="26"/>
      <c r="H8" s="26"/>
      <c r="I8" s="26"/>
      <c r="J8" s="26"/>
      <c r="K8" s="16"/>
    </row>
    <row r="9" spans="1:11" x14ac:dyDescent="0.25">
      <c r="A9" s="15"/>
      <c r="B9" s="27" t="s">
        <v>36</v>
      </c>
      <c r="C9" s="27"/>
      <c r="D9" s="27"/>
      <c r="E9" s="27"/>
      <c r="F9" s="27"/>
      <c r="G9" s="27"/>
      <c r="H9" s="27"/>
      <c r="I9" s="27"/>
      <c r="J9" s="27"/>
      <c r="K9" s="16"/>
    </row>
    <row r="10" spans="1:11" x14ac:dyDescent="0.25">
      <c r="A10" s="15"/>
      <c r="B10" s="27" t="s">
        <v>37</v>
      </c>
      <c r="C10" s="27"/>
      <c r="D10" s="27"/>
      <c r="E10" s="27"/>
      <c r="F10" s="27"/>
      <c r="G10" s="27"/>
      <c r="H10" s="27"/>
      <c r="I10" s="27"/>
      <c r="J10" s="27"/>
      <c r="K10" s="16"/>
    </row>
    <row r="11" spans="1:11" x14ac:dyDescent="0.25">
      <c r="A11" s="15"/>
      <c r="B11" s="27" t="s">
        <v>58</v>
      </c>
      <c r="C11" s="27"/>
      <c r="D11" s="27"/>
      <c r="E11" s="27"/>
      <c r="F11" s="27"/>
      <c r="G11" s="27"/>
      <c r="H11" s="27"/>
      <c r="I11" s="27"/>
      <c r="J11" s="27"/>
      <c r="K11" s="16"/>
    </row>
    <row r="12" spans="1:11" x14ac:dyDescent="0.25">
      <c r="A12" s="15"/>
      <c r="B12" s="27" t="s">
        <v>59</v>
      </c>
      <c r="C12" s="27"/>
      <c r="D12" s="27"/>
      <c r="E12" s="27"/>
      <c r="F12" s="27"/>
      <c r="G12" s="27"/>
      <c r="H12" s="27"/>
      <c r="I12" s="27"/>
      <c r="J12" s="27"/>
      <c r="K12" s="16"/>
    </row>
    <row r="13" spans="1:11" x14ac:dyDescent="0.25">
      <c r="A13" s="15"/>
      <c r="B13" s="24" t="s">
        <v>38</v>
      </c>
      <c r="C13" s="27"/>
      <c r="D13" s="27"/>
      <c r="E13" s="28" t="s">
        <v>39</v>
      </c>
      <c r="F13" s="28"/>
      <c r="G13" s="28"/>
      <c r="H13" s="28"/>
      <c r="I13" s="28"/>
      <c r="J13" s="29"/>
      <c r="K13" s="16"/>
    </row>
    <row r="14" spans="1:11" x14ac:dyDescent="0.25">
      <c r="A14" s="15"/>
      <c r="B14" s="26" t="s">
        <v>40</v>
      </c>
      <c r="C14" s="26"/>
      <c r="D14" s="26"/>
      <c r="E14" s="28" t="s">
        <v>41</v>
      </c>
      <c r="F14" s="28"/>
      <c r="G14" s="28"/>
      <c r="H14" s="28"/>
      <c r="I14" s="28"/>
      <c r="J14" s="29"/>
      <c r="K14" s="16"/>
    </row>
    <row r="15" spans="1:11" x14ac:dyDescent="0.25">
      <c r="A15" s="15"/>
      <c r="B15" s="26"/>
      <c r="C15" s="26"/>
      <c r="D15" s="26"/>
      <c r="E15" s="26"/>
      <c r="F15" s="26"/>
      <c r="G15" s="26"/>
      <c r="H15" s="26"/>
      <c r="I15" s="26"/>
      <c r="J15" s="26"/>
      <c r="K15" s="16"/>
    </row>
    <row r="16" spans="1:11" ht="42.6" customHeight="1" x14ac:dyDescent="0.25">
      <c r="A16" s="22"/>
      <c r="B16" s="30" t="s">
        <v>42</v>
      </c>
      <c r="C16" s="31"/>
      <c r="D16" s="30" t="s">
        <v>0</v>
      </c>
      <c r="E16" s="31"/>
      <c r="F16" s="32" t="s">
        <v>43</v>
      </c>
      <c r="G16" s="31"/>
      <c r="H16" s="30" t="s">
        <v>1</v>
      </c>
      <c r="I16" s="31"/>
      <c r="J16" s="33" t="s">
        <v>44</v>
      </c>
      <c r="K16" s="21"/>
    </row>
    <row r="17" spans="1:11" ht="22.15" customHeight="1" x14ac:dyDescent="0.25">
      <c r="A17" s="18"/>
      <c r="B17" s="34"/>
      <c r="C17" s="35"/>
      <c r="D17" s="36"/>
      <c r="E17" s="35"/>
      <c r="F17" s="34"/>
      <c r="G17" s="35"/>
      <c r="H17" s="34"/>
      <c r="I17" s="26"/>
      <c r="J17" s="46" t="str">
        <f>IFERROR(IF(VLOOKUP(B18&amp;D18&amp;H18,Data!$E$1:$I$265,F18,FALSE)="N/A","Warm-season turfgrasses are not recommend for this region",VLOOKUP(B18&amp;D18&amp;H18,Data!$E$1:$I$265,F18,FALSE)),"")</f>
        <v/>
      </c>
      <c r="K17" s="16"/>
    </row>
    <row r="18" spans="1:11" ht="15.6" hidden="1" customHeight="1" x14ac:dyDescent="0.25">
      <c r="A18" s="14"/>
      <c r="B18" s="37">
        <v>1</v>
      </c>
      <c r="C18" s="37"/>
      <c r="D18" s="37">
        <v>1</v>
      </c>
      <c r="E18" s="37"/>
      <c r="F18" s="37">
        <v>1</v>
      </c>
      <c r="G18" s="37"/>
      <c r="H18" s="37">
        <v>1</v>
      </c>
      <c r="I18" s="38"/>
      <c r="J18" s="47"/>
      <c r="K18" s="16"/>
    </row>
    <row r="19" spans="1:11" x14ac:dyDescent="0.25">
      <c r="A19" s="18"/>
      <c r="B19" s="39"/>
      <c r="C19" s="39"/>
      <c r="D19" s="39"/>
      <c r="E19" s="39"/>
      <c r="F19" s="39"/>
      <c r="G19" s="39"/>
      <c r="H19" s="39"/>
      <c r="I19" s="26"/>
      <c r="J19" s="47"/>
      <c r="K19" s="16"/>
    </row>
    <row r="20" spans="1:11" x14ac:dyDescent="0.25">
      <c r="A20" s="15"/>
      <c r="B20" s="40" t="str">
        <f>IF(B18=1,"↑  Select Type of Grass","")</f>
        <v>↑  Select Type of Grass</v>
      </c>
      <c r="C20" s="41"/>
      <c r="D20" s="40" t="str">
        <f>IF(D18=1,"↑  Select Region","")</f>
        <v>↑  Select Region</v>
      </c>
      <c r="E20" s="41"/>
      <c r="F20" s="40" t="str">
        <f>IF(F18=1,"↑  Select Water Output","")</f>
        <v>↑  Select Water Output</v>
      </c>
      <c r="G20" s="41"/>
      <c r="H20" s="40" t="str">
        <f>IF(H18=1,"↑  Select Month","")</f>
        <v>↑  Select Month</v>
      </c>
      <c r="I20" s="26"/>
      <c r="J20" s="47"/>
      <c r="K20" s="16"/>
    </row>
    <row r="21" spans="1:11" x14ac:dyDescent="0.25">
      <c r="A21" s="15"/>
      <c r="B21" s="26"/>
      <c r="C21" s="26"/>
      <c r="D21" s="26"/>
      <c r="E21" s="26"/>
      <c r="F21" s="26"/>
      <c r="G21" s="26"/>
      <c r="H21" s="26"/>
      <c r="I21" s="26"/>
      <c r="J21" s="47"/>
      <c r="K21" s="16"/>
    </row>
    <row r="22" spans="1:1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</row>
    <row r="23" spans="1:11" x14ac:dyDescent="0.25">
      <c r="A23" s="15"/>
      <c r="B23" s="15"/>
      <c r="C23" s="15"/>
      <c r="D23" s="15"/>
      <c r="E23" s="19"/>
      <c r="F23" s="15"/>
      <c r="G23" s="15"/>
      <c r="H23" s="15"/>
      <c r="I23" s="15"/>
      <c r="J23" s="15"/>
      <c r="K23" s="16"/>
    </row>
    <row r="24" spans="1:11" x14ac:dyDescent="0.25">
      <c r="A24" s="15"/>
      <c r="B24" s="15"/>
      <c r="C24" s="15"/>
      <c r="D24" s="15"/>
      <c r="E24" s="20"/>
      <c r="F24" s="15"/>
      <c r="G24" s="15"/>
      <c r="H24" s="15"/>
      <c r="I24" s="15"/>
      <c r="J24" s="17"/>
      <c r="K24" s="16"/>
    </row>
    <row r="25" spans="1:1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1"/>
    </row>
    <row r="27" spans="1:1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1"/>
    </row>
    <row r="28" spans="1:1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1"/>
    </row>
    <row r="29" spans="1:1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1"/>
    </row>
  </sheetData>
  <sheetProtection password="CA11" sheet="1" objects="1" scenarios="1"/>
  <mergeCells count="2">
    <mergeCell ref="J17:J21"/>
    <mergeCell ref="B3:J3"/>
  </mergeCells>
  <hyperlinks>
    <hyperlink ref="E14:J14" r:id="rId1" display="UC Pub. 8044 - Lawn Watering Guide for California."/>
    <hyperlink ref="E14" r:id="rId2"/>
    <hyperlink ref="F13:I13" r:id="rId3" display="The UC Guide to Identifying Your Lawn."/>
  </hyperlinks>
  <pageMargins left="0.7" right="0.7" top="0.75" bottom="0.75" header="0.3" footer="0.3"/>
  <pageSetup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7" name="Drop Down 3">
              <controlPr defaultSize="0" autoLine="0" autoPict="0" altText="Select warm or cool season turf">
                <anchor moveWithCells="1">
                  <from>
                    <xdr:col>1</xdr:col>
                    <xdr:colOff>0</xdr:colOff>
                    <xdr:row>16</xdr:row>
                    <xdr:rowOff>9525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Drop Down 4">
              <controlPr defaultSize="0" autoLine="0" autoPict="0" altText="Select Your Region">
                <anchor moveWithCells="1">
                  <from>
                    <xdr:col>2</xdr:col>
                    <xdr:colOff>142875</xdr:colOff>
                    <xdr:row>16</xdr:row>
                    <xdr:rowOff>9525</xdr:rowOff>
                  </from>
                  <to>
                    <xdr:col>3</xdr:col>
                    <xdr:colOff>2343150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Drop Down 5">
              <controlPr defaultSize="0" autoLine="0" autoPict="0" altText="Select Your Water Output">
                <anchor moveWithCells="1">
                  <from>
                    <xdr:col>5</xdr:col>
                    <xdr:colOff>0</xdr:colOff>
                    <xdr:row>16</xdr:row>
                    <xdr:rowOff>9525</xdr:rowOff>
                  </from>
                  <to>
                    <xdr:col>6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Drop Down 6">
              <controlPr defaultSize="0" autoLine="0" autoPict="0" altText="Select the Month of Query">
                <anchor moveWithCells="1">
                  <from>
                    <xdr:col>7</xdr:col>
                    <xdr:colOff>0</xdr:colOff>
                    <xdr:row>16</xdr:row>
                    <xdr:rowOff>9525</xdr:rowOff>
                  </from>
                  <to>
                    <xdr:col>8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65"/>
  <sheetViews>
    <sheetView workbookViewId="0">
      <pane ySplit="1" topLeftCell="A2" activePane="bottomLeft" state="frozen"/>
      <selection pane="bottomLeft" activeCell="D62" sqref="D62"/>
    </sheetView>
  </sheetViews>
  <sheetFormatPr defaultColWidth="8.85546875" defaultRowHeight="15" x14ac:dyDescent="0.2"/>
  <cols>
    <col min="1" max="1" width="12.7109375" style="9" customWidth="1"/>
    <col min="2" max="2" width="17.5703125" style="9" bestFit="1" customWidth="1"/>
    <col min="3" max="3" width="35.28515625" style="9" customWidth="1"/>
    <col min="4" max="4" width="13" style="9" customWidth="1"/>
    <col min="5" max="5" width="12.7109375" style="9" customWidth="1"/>
    <col min="6" max="9" width="8.85546875" style="9"/>
    <col min="10" max="16384" width="8.85546875" style="11"/>
  </cols>
  <sheetData>
    <row r="1" spans="1:9" s="8" customFormat="1" ht="15.75" x14ac:dyDescent="0.25">
      <c r="A1" s="6" t="s">
        <v>8</v>
      </c>
      <c r="B1" s="6" t="s">
        <v>23</v>
      </c>
      <c r="C1" s="7" t="s">
        <v>20</v>
      </c>
      <c r="D1" s="6" t="s">
        <v>1</v>
      </c>
      <c r="E1" s="6" t="s">
        <v>47</v>
      </c>
      <c r="F1" s="6" t="s">
        <v>2</v>
      </c>
      <c r="G1" s="6" t="s">
        <v>3</v>
      </c>
      <c r="H1" s="6" t="s">
        <v>4</v>
      </c>
      <c r="I1" s="6" t="s">
        <v>5</v>
      </c>
    </row>
    <row r="2" spans="1:9" x14ac:dyDescent="0.2">
      <c r="A2" s="9">
        <v>1</v>
      </c>
      <c r="B2" s="9" t="s">
        <v>46</v>
      </c>
      <c r="C2" s="10" t="s">
        <v>9</v>
      </c>
      <c r="D2" s="9" t="s">
        <v>24</v>
      </c>
      <c r="E2" s="10" t="str">
        <f>VLOOKUP($B2,'Region Key'!$D$1:$E$3,2,FALSE)&amp;VLOOKUP($C2,'Region Key'!$B$1:$C$12,2,FALSE)&amp;VLOOKUP($D2,'Region Key'!$F$1:$G$13,2,FALSE)</f>
        <v>222</v>
      </c>
      <c r="F2" s="9" t="s">
        <v>7</v>
      </c>
      <c r="G2" s="9" t="s">
        <v>7</v>
      </c>
      <c r="H2" s="9" t="s">
        <v>7</v>
      </c>
      <c r="I2" s="9" t="s">
        <v>7</v>
      </c>
    </row>
    <row r="3" spans="1:9" x14ac:dyDescent="0.2">
      <c r="A3" s="9">
        <v>1</v>
      </c>
      <c r="B3" s="9" t="s">
        <v>46</v>
      </c>
      <c r="C3" s="10" t="s">
        <v>9</v>
      </c>
      <c r="D3" s="9" t="s">
        <v>25</v>
      </c>
      <c r="E3" s="10" t="str">
        <f>VLOOKUP($B3,'Region Key'!$D$1:$E$3,2,FALSE)&amp;VLOOKUP($C3,'Region Key'!$B$1:$C$12,2,FALSE)&amp;VLOOKUP($D3,'Region Key'!$F$1:$G$13,2,FALSE)</f>
        <v>223</v>
      </c>
      <c r="F3" s="9" t="s">
        <v>7</v>
      </c>
      <c r="G3" s="9" t="s">
        <v>7</v>
      </c>
      <c r="H3" s="9" t="s">
        <v>7</v>
      </c>
      <c r="I3" s="9" t="s">
        <v>7</v>
      </c>
    </row>
    <row r="4" spans="1:9" x14ac:dyDescent="0.2">
      <c r="A4" s="9">
        <v>1</v>
      </c>
      <c r="B4" s="9" t="s">
        <v>46</v>
      </c>
      <c r="C4" s="10" t="s">
        <v>9</v>
      </c>
      <c r="D4" s="9" t="s">
        <v>26</v>
      </c>
      <c r="E4" s="10" t="str">
        <f>VLOOKUP($B4,'Region Key'!$D$1:$E$3,2,FALSE)&amp;VLOOKUP($C4,'Region Key'!$B$1:$C$12,2,FALSE)&amp;VLOOKUP($D4,'Region Key'!$F$1:$G$13,2,FALSE)</f>
        <v>224</v>
      </c>
      <c r="F4" s="9" t="s">
        <v>7</v>
      </c>
      <c r="G4" s="9" t="s">
        <v>7</v>
      </c>
      <c r="H4" s="9" t="s">
        <v>7</v>
      </c>
      <c r="I4" s="9" t="s">
        <v>7</v>
      </c>
    </row>
    <row r="5" spans="1:9" x14ac:dyDescent="0.2">
      <c r="A5" s="9">
        <v>1</v>
      </c>
      <c r="B5" s="9" t="s">
        <v>46</v>
      </c>
      <c r="C5" s="10" t="s">
        <v>9</v>
      </c>
      <c r="D5" s="9" t="s">
        <v>27</v>
      </c>
      <c r="E5" s="10" t="str">
        <f>VLOOKUP($B5,'Region Key'!$D$1:$E$3,2,FALSE)&amp;VLOOKUP($C5,'Region Key'!$B$1:$C$12,2,FALSE)&amp;VLOOKUP($D5,'Region Key'!$F$1:$G$13,2,FALSE)</f>
        <v>225</v>
      </c>
      <c r="F5" s="9" t="s">
        <v>7</v>
      </c>
      <c r="G5" s="9" t="s">
        <v>7</v>
      </c>
      <c r="H5" s="9" t="s">
        <v>7</v>
      </c>
      <c r="I5" s="9" t="s">
        <v>7</v>
      </c>
    </row>
    <row r="6" spans="1:9" x14ac:dyDescent="0.2">
      <c r="A6" s="9">
        <v>1</v>
      </c>
      <c r="B6" s="9" t="s">
        <v>46</v>
      </c>
      <c r="C6" s="10" t="s">
        <v>9</v>
      </c>
      <c r="D6" s="9" t="s">
        <v>6</v>
      </c>
      <c r="E6" s="10" t="str">
        <f>VLOOKUP($B6,'Region Key'!$D$1:$E$3,2,FALSE)&amp;VLOOKUP($C6,'Region Key'!$B$1:$C$12,2,FALSE)&amp;VLOOKUP($D6,'Region Key'!$F$1:$G$13,2,FALSE)</f>
        <v>226</v>
      </c>
      <c r="F6" s="9" t="s">
        <v>7</v>
      </c>
      <c r="G6" s="9" t="s">
        <v>7</v>
      </c>
      <c r="H6" s="9" t="s">
        <v>7</v>
      </c>
      <c r="I6" s="9" t="s">
        <v>7</v>
      </c>
    </row>
    <row r="7" spans="1:9" x14ac:dyDescent="0.2">
      <c r="A7" s="9">
        <v>1</v>
      </c>
      <c r="B7" s="9" t="s">
        <v>46</v>
      </c>
      <c r="C7" s="10" t="s">
        <v>9</v>
      </c>
      <c r="D7" s="9" t="s">
        <v>28</v>
      </c>
      <c r="E7" s="10" t="str">
        <f>VLOOKUP($B7,'Region Key'!$D$1:$E$3,2,FALSE)&amp;VLOOKUP($C7,'Region Key'!$B$1:$C$12,2,FALSE)&amp;VLOOKUP($D7,'Region Key'!$F$1:$G$13,2,FALSE)</f>
        <v>227</v>
      </c>
      <c r="F7" s="9" t="s">
        <v>7</v>
      </c>
      <c r="G7" s="9" t="s">
        <v>7</v>
      </c>
      <c r="H7" s="9" t="s">
        <v>7</v>
      </c>
      <c r="I7" s="9" t="s">
        <v>7</v>
      </c>
    </row>
    <row r="8" spans="1:9" x14ac:dyDescent="0.2">
      <c r="A8" s="9">
        <v>1</v>
      </c>
      <c r="B8" s="9" t="s">
        <v>46</v>
      </c>
      <c r="C8" s="10" t="s">
        <v>9</v>
      </c>
      <c r="D8" s="9" t="s">
        <v>29</v>
      </c>
      <c r="E8" s="10" t="str">
        <f>VLOOKUP($B8,'Region Key'!$D$1:$E$3,2,FALSE)&amp;VLOOKUP($C8,'Region Key'!$B$1:$C$12,2,FALSE)&amp;VLOOKUP($D8,'Region Key'!$F$1:$G$13,2,FALSE)</f>
        <v>228</v>
      </c>
      <c r="F8" s="9" t="s">
        <v>7</v>
      </c>
      <c r="G8" s="9" t="s">
        <v>7</v>
      </c>
      <c r="H8" s="9" t="s">
        <v>7</v>
      </c>
      <c r="I8" s="9" t="s">
        <v>7</v>
      </c>
    </row>
    <row r="9" spans="1:9" x14ac:dyDescent="0.2">
      <c r="A9" s="9">
        <v>1</v>
      </c>
      <c r="B9" s="9" t="s">
        <v>46</v>
      </c>
      <c r="C9" s="10" t="s">
        <v>9</v>
      </c>
      <c r="D9" s="9" t="s">
        <v>30</v>
      </c>
      <c r="E9" s="10" t="str">
        <f>VLOOKUP($B9,'Region Key'!$D$1:$E$3,2,FALSE)&amp;VLOOKUP($C9,'Region Key'!$B$1:$C$12,2,FALSE)&amp;VLOOKUP($D9,'Region Key'!$F$1:$G$13,2,FALSE)</f>
        <v>229</v>
      </c>
      <c r="F9" s="9" t="s">
        <v>7</v>
      </c>
      <c r="G9" s="9" t="s">
        <v>7</v>
      </c>
      <c r="H9" s="9" t="s">
        <v>7</v>
      </c>
      <c r="I9" s="9" t="s">
        <v>7</v>
      </c>
    </row>
    <row r="10" spans="1:9" x14ac:dyDescent="0.2">
      <c r="A10" s="9">
        <v>1</v>
      </c>
      <c r="B10" s="9" t="s">
        <v>46</v>
      </c>
      <c r="C10" s="10" t="s">
        <v>9</v>
      </c>
      <c r="D10" s="9" t="s">
        <v>31</v>
      </c>
      <c r="E10" s="10" t="str">
        <f>VLOOKUP($B10,'Region Key'!$D$1:$E$3,2,FALSE)&amp;VLOOKUP($C10,'Region Key'!$B$1:$C$12,2,FALSE)&amp;VLOOKUP($D10,'Region Key'!$F$1:$G$13,2,FALSE)</f>
        <v>2210</v>
      </c>
      <c r="F10" s="9" t="s">
        <v>7</v>
      </c>
      <c r="G10" s="9" t="s">
        <v>7</v>
      </c>
      <c r="H10" s="9" t="s">
        <v>7</v>
      </c>
      <c r="I10" s="9" t="s">
        <v>7</v>
      </c>
    </row>
    <row r="11" spans="1:9" x14ac:dyDescent="0.2">
      <c r="A11" s="9">
        <v>1</v>
      </c>
      <c r="B11" s="9" t="s">
        <v>46</v>
      </c>
      <c r="C11" s="10" t="s">
        <v>9</v>
      </c>
      <c r="D11" s="9" t="s">
        <v>32</v>
      </c>
      <c r="E11" s="10" t="str">
        <f>VLOOKUP($B11,'Region Key'!$D$1:$E$3,2,FALSE)&amp;VLOOKUP($C11,'Region Key'!$B$1:$C$12,2,FALSE)&amp;VLOOKUP($D11,'Region Key'!$F$1:$G$13,2,FALSE)</f>
        <v>2211</v>
      </c>
      <c r="F11" s="9" t="s">
        <v>7</v>
      </c>
      <c r="G11" s="9" t="s">
        <v>7</v>
      </c>
      <c r="H11" s="9" t="s">
        <v>7</v>
      </c>
      <c r="I11" s="9" t="s">
        <v>7</v>
      </c>
    </row>
    <row r="12" spans="1:9" x14ac:dyDescent="0.2">
      <c r="A12" s="9">
        <v>1</v>
      </c>
      <c r="B12" s="9" t="s">
        <v>46</v>
      </c>
      <c r="C12" s="10" t="s">
        <v>9</v>
      </c>
      <c r="D12" s="9" t="s">
        <v>33</v>
      </c>
      <c r="E12" s="10" t="str">
        <f>VLOOKUP($B12,'Region Key'!$D$1:$E$3,2,FALSE)&amp;VLOOKUP($C12,'Region Key'!$B$1:$C$12,2,FALSE)&amp;VLOOKUP($D12,'Region Key'!$F$1:$G$13,2,FALSE)</f>
        <v>2212</v>
      </c>
      <c r="F12" s="9" t="s">
        <v>7</v>
      </c>
      <c r="G12" s="9" t="s">
        <v>7</v>
      </c>
      <c r="H12" s="9" t="s">
        <v>7</v>
      </c>
      <c r="I12" s="9" t="s">
        <v>7</v>
      </c>
    </row>
    <row r="13" spans="1:9" x14ac:dyDescent="0.2">
      <c r="A13" s="9">
        <v>1</v>
      </c>
      <c r="B13" s="9" t="s">
        <v>46</v>
      </c>
      <c r="C13" s="10" t="s">
        <v>9</v>
      </c>
      <c r="D13" s="9" t="s">
        <v>34</v>
      </c>
      <c r="E13" s="10" t="str">
        <f>VLOOKUP($B13,'Region Key'!$D$1:$E$3,2,FALSE)&amp;VLOOKUP($C13,'Region Key'!$B$1:$C$12,2,FALSE)&amp;VLOOKUP($D13,'Region Key'!$F$1:$G$13,2,FALSE)</f>
        <v>2213</v>
      </c>
      <c r="F13" s="9" t="s">
        <v>7</v>
      </c>
      <c r="G13" s="9" t="s">
        <v>7</v>
      </c>
      <c r="H13" s="9" t="s">
        <v>7</v>
      </c>
      <c r="I13" s="9" t="s">
        <v>7</v>
      </c>
    </row>
    <row r="14" spans="1:9" x14ac:dyDescent="0.2">
      <c r="A14" s="9">
        <v>1</v>
      </c>
      <c r="B14" s="9" t="s">
        <v>45</v>
      </c>
      <c r="C14" s="10" t="s">
        <v>9</v>
      </c>
      <c r="D14" s="9" t="s">
        <v>24</v>
      </c>
      <c r="E14" s="10" t="str">
        <f>VLOOKUP($B14,'Region Key'!$D$1:$E$3,2,FALSE)&amp;VLOOKUP($C14,'Region Key'!$B$1:$C$12,2,FALSE)&amp;VLOOKUP($D14,'Region Key'!$F$1:$G$13,2,FALSE)</f>
        <v>322</v>
      </c>
      <c r="F14" s="9">
        <v>15</v>
      </c>
      <c r="G14" s="9">
        <v>7</v>
      </c>
      <c r="H14" s="9">
        <v>5</v>
      </c>
      <c r="I14" s="9">
        <v>4</v>
      </c>
    </row>
    <row r="15" spans="1:9" x14ac:dyDescent="0.2">
      <c r="A15" s="9">
        <v>1</v>
      </c>
      <c r="B15" s="9" t="s">
        <v>45</v>
      </c>
      <c r="C15" s="10" t="s">
        <v>9</v>
      </c>
      <c r="D15" s="9" t="s">
        <v>25</v>
      </c>
      <c r="E15" s="10" t="str">
        <f>VLOOKUP($B15,'Region Key'!$D$1:$E$3,2,FALSE)&amp;VLOOKUP($C15,'Region Key'!$B$1:$C$12,2,FALSE)&amp;VLOOKUP($D15,'Region Key'!$F$1:$G$13,2,FALSE)</f>
        <v>323</v>
      </c>
      <c r="F15" s="9">
        <v>36</v>
      </c>
      <c r="G15" s="9">
        <v>18</v>
      </c>
      <c r="H15" s="9">
        <v>12</v>
      </c>
      <c r="I15" s="9">
        <v>9</v>
      </c>
    </row>
    <row r="16" spans="1:9" x14ac:dyDescent="0.2">
      <c r="A16" s="9">
        <v>1</v>
      </c>
      <c r="B16" s="9" t="s">
        <v>45</v>
      </c>
      <c r="C16" s="10" t="s">
        <v>9</v>
      </c>
      <c r="D16" s="9" t="s">
        <v>26</v>
      </c>
      <c r="E16" s="10" t="str">
        <f>VLOOKUP($B16,'Region Key'!$D$1:$E$3,2,FALSE)&amp;VLOOKUP($C16,'Region Key'!$B$1:$C$12,2,FALSE)&amp;VLOOKUP($D16,'Region Key'!$F$1:$G$13,2,FALSE)</f>
        <v>324</v>
      </c>
      <c r="F16" s="9">
        <v>55</v>
      </c>
      <c r="G16" s="9">
        <v>27</v>
      </c>
      <c r="H16" s="9">
        <v>18</v>
      </c>
      <c r="I16" s="9">
        <v>14</v>
      </c>
    </row>
    <row r="17" spans="1:9" x14ac:dyDescent="0.2">
      <c r="A17" s="9">
        <v>1</v>
      </c>
      <c r="B17" s="9" t="s">
        <v>45</v>
      </c>
      <c r="C17" s="10" t="s">
        <v>9</v>
      </c>
      <c r="D17" s="9" t="s">
        <v>27</v>
      </c>
      <c r="E17" s="10" t="str">
        <f>VLOOKUP($B17,'Region Key'!$D$1:$E$3,2,FALSE)&amp;VLOOKUP($C17,'Region Key'!$B$1:$C$12,2,FALSE)&amp;VLOOKUP($D17,'Region Key'!$F$1:$G$13,2,FALSE)</f>
        <v>325</v>
      </c>
      <c r="F17" s="9">
        <v>67</v>
      </c>
      <c r="G17" s="9">
        <v>34</v>
      </c>
      <c r="H17" s="9">
        <v>22</v>
      </c>
      <c r="I17" s="9">
        <v>17</v>
      </c>
    </row>
    <row r="18" spans="1:9" x14ac:dyDescent="0.2">
      <c r="A18" s="9">
        <v>1</v>
      </c>
      <c r="B18" s="9" t="s">
        <v>45</v>
      </c>
      <c r="C18" s="10" t="s">
        <v>9</v>
      </c>
      <c r="D18" s="9" t="s">
        <v>6</v>
      </c>
      <c r="E18" s="10" t="str">
        <f>VLOOKUP($B18,'Region Key'!$D$1:$E$3,2,FALSE)&amp;VLOOKUP($C18,'Region Key'!$B$1:$C$12,2,FALSE)&amp;VLOOKUP($D18,'Region Key'!$F$1:$G$13,2,FALSE)</f>
        <v>326</v>
      </c>
      <c r="F18" s="9">
        <v>88</v>
      </c>
      <c r="G18" s="9">
        <v>44</v>
      </c>
      <c r="H18" s="9">
        <v>29</v>
      </c>
      <c r="I18" s="9">
        <v>22</v>
      </c>
    </row>
    <row r="19" spans="1:9" x14ac:dyDescent="0.2">
      <c r="A19" s="9">
        <v>1</v>
      </c>
      <c r="B19" s="9" t="s">
        <v>45</v>
      </c>
      <c r="C19" s="10" t="s">
        <v>9</v>
      </c>
      <c r="D19" s="9" t="s">
        <v>28</v>
      </c>
      <c r="E19" s="10" t="str">
        <f>VLOOKUP($B19,'Region Key'!$D$1:$E$3,2,FALSE)&amp;VLOOKUP($C19,'Region Key'!$B$1:$C$12,2,FALSE)&amp;VLOOKUP($D19,'Region Key'!$F$1:$G$13,2,FALSE)</f>
        <v>327</v>
      </c>
      <c r="F19" s="9">
        <v>97</v>
      </c>
      <c r="G19" s="9">
        <v>48</v>
      </c>
      <c r="H19" s="9">
        <v>32</v>
      </c>
      <c r="I19" s="9">
        <v>24</v>
      </c>
    </row>
    <row r="20" spans="1:9" x14ac:dyDescent="0.2">
      <c r="A20" s="9">
        <v>1</v>
      </c>
      <c r="B20" s="9" t="s">
        <v>45</v>
      </c>
      <c r="C20" s="10" t="s">
        <v>9</v>
      </c>
      <c r="D20" s="9" t="s">
        <v>29</v>
      </c>
      <c r="E20" s="10" t="str">
        <f>VLOOKUP($B20,'Region Key'!$D$1:$E$3,2,FALSE)&amp;VLOOKUP($C20,'Region Key'!$B$1:$C$12,2,FALSE)&amp;VLOOKUP($D20,'Region Key'!$F$1:$G$13,2,FALSE)</f>
        <v>328</v>
      </c>
      <c r="F20" s="9">
        <v>95</v>
      </c>
      <c r="G20" s="9">
        <v>47</v>
      </c>
      <c r="H20" s="9">
        <v>32</v>
      </c>
      <c r="I20" s="9">
        <v>24</v>
      </c>
    </row>
    <row r="21" spans="1:9" x14ac:dyDescent="0.2">
      <c r="A21" s="9">
        <v>1</v>
      </c>
      <c r="B21" s="9" t="s">
        <v>45</v>
      </c>
      <c r="C21" s="10" t="s">
        <v>9</v>
      </c>
      <c r="D21" s="9" t="s">
        <v>30</v>
      </c>
      <c r="E21" s="10" t="str">
        <f>VLOOKUP($B21,'Region Key'!$D$1:$E$3,2,FALSE)&amp;VLOOKUP($C21,'Region Key'!$B$1:$C$12,2,FALSE)&amp;VLOOKUP($D21,'Region Key'!$F$1:$G$13,2,FALSE)</f>
        <v>329</v>
      </c>
      <c r="F21" s="9">
        <v>90</v>
      </c>
      <c r="G21" s="9">
        <v>45</v>
      </c>
      <c r="H21" s="9">
        <v>30</v>
      </c>
      <c r="I21" s="9">
        <v>23</v>
      </c>
    </row>
    <row r="22" spans="1:9" x14ac:dyDescent="0.2">
      <c r="A22" s="9">
        <v>1</v>
      </c>
      <c r="B22" s="9" t="s">
        <v>45</v>
      </c>
      <c r="C22" s="10" t="s">
        <v>9</v>
      </c>
      <c r="D22" s="9" t="s">
        <v>31</v>
      </c>
      <c r="E22" s="10" t="str">
        <f>VLOOKUP($B22,'Region Key'!$D$1:$E$3,2,FALSE)&amp;VLOOKUP($C22,'Region Key'!$B$1:$C$12,2,FALSE)&amp;VLOOKUP($D22,'Region Key'!$F$1:$G$13,2,FALSE)</f>
        <v>3210</v>
      </c>
      <c r="F22" s="9">
        <v>76</v>
      </c>
      <c r="G22" s="9">
        <v>38</v>
      </c>
      <c r="H22" s="9">
        <v>25</v>
      </c>
      <c r="I22" s="9">
        <v>19</v>
      </c>
    </row>
    <row r="23" spans="1:9" x14ac:dyDescent="0.2">
      <c r="A23" s="9">
        <v>1</v>
      </c>
      <c r="B23" s="9" t="s">
        <v>45</v>
      </c>
      <c r="C23" s="10" t="s">
        <v>9</v>
      </c>
      <c r="D23" s="9" t="s">
        <v>32</v>
      </c>
      <c r="E23" s="10" t="str">
        <f>VLOOKUP($B23,'Region Key'!$D$1:$E$3,2,FALSE)&amp;VLOOKUP($C23,'Region Key'!$B$1:$C$12,2,FALSE)&amp;VLOOKUP($D23,'Region Key'!$F$1:$G$13,2,FALSE)</f>
        <v>3211</v>
      </c>
      <c r="F23" s="9">
        <v>48</v>
      </c>
      <c r="G23" s="9">
        <v>24</v>
      </c>
      <c r="H23" s="9">
        <v>16</v>
      </c>
      <c r="I23" s="9">
        <v>12</v>
      </c>
    </row>
    <row r="24" spans="1:9" x14ac:dyDescent="0.2">
      <c r="A24" s="9">
        <v>1</v>
      </c>
      <c r="B24" s="9" t="s">
        <v>45</v>
      </c>
      <c r="C24" s="10" t="s">
        <v>9</v>
      </c>
      <c r="D24" s="9" t="s">
        <v>33</v>
      </c>
      <c r="E24" s="10" t="str">
        <f>VLOOKUP($B24,'Region Key'!$D$1:$E$3,2,FALSE)&amp;VLOOKUP($C24,'Region Key'!$B$1:$C$12,2,FALSE)&amp;VLOOKUP($D24,'Region Key'!$F$1:$G$13,2,FALSE)</f>
        <v>3212</v>
      </c>
      <c r="F24" s="9">
        <v>32</v>
      </c>
      <c r="G24" s="9">
        <v>16</v>
      </c>
      <c r="H24" s="9">
        <v>11</v>
      </c>
      <c r="I24" s="9">
        <v>8</v>
      </c>
    </row>
    <row r="25" spans="1:9" x14ac:dyDescent="0.2">
      <c r="A25" s="9">
        <v>1</v>
      </c>
      <c r="B25" s="9" t="s">
        <v>45</v>
      </c>
      <c r="C25" s="10" t="s">
        <v>9</v>
      </c>
      <c r="D25" s="9" t="s">
        <v>34</v>
      </c>
      <c r="E25" s="10" t="str">
        <f>VLOOKUP($B25,'Region Key'!$D$1:$E$3,2,FALSE)&amp;VLOOKUP($C25,'Region Key'!$B$1:$C$12,2,FALSE)&amp;VLOOKUP($D25,'Region Key'!$F$1:$G$13,2,FALSE)</f>
        <v>3213</v>
      </c>
      <c r="F25" s="9">
        <v>21</v>
      </c>
      <c r="G25" s="9">
        <v>11</v>
      </c>
      <c r="H25" s="9">
        <v>7</v>
      </c>
      <c r="I25" s="9">
        <v>5</v>
      </c>
    </row>
    <row r="26" spans="1:9" x14ac:dyDescent="0.2">
      <c r="A26" s="9">
        <v>2</v>
      </c>
      <c r="B26" s="9" t="s">
        <v>46</v>
      </c>
      <c r="C26" s="10" t="s">
        <v>10</v>
      </c>
      <c r="D26" s="9" t="s">
        <v>24</v>
      </c>
      <c r="E26" s="10" t="str">
        <f>VLOOKUP($B26,'Region Key'!$D$1:$E$3,2,FALSE)&amp;VLOOKUP($C26,'Region Key'!$B$1:$C$12,2,FALSE)&amp;VLOOKUP($D26,'Region Key'!$F$1:$G$13,2,FALSE)</f>
        <v>232</v>
      </c>
      <c r="F26" s="9">
        <v>19</v>
      </c>
      <c r="G26" s="9">
        <v>9</v>
      </c>
      <c r="H26" s="9">
        <v>6</v>
      </c>
      <c r="I26" s="9">
        <v>5</v>
      </c>
    </row>
    <row r="27" spans="1:9" x14ac:dyDescent="0.2">
      <c r="A27" s="9">
        <v>2</v>
      </c>
      <c r="B27" s="9" t="s">
        <v>46</v>
      </c>
      <c r="C27" s="10" t="s">
        <v>10</v>
      </c>
      <c r="D27" s="9" t="s">
        <v>25</v>
      </c>
      <c r="E27" s="10" t="str">
        <f>VLOOKUP($B27,'Region Key'!$D$1:$E$3,2,FALSE)&amp;VLOOKUP($C27,'Region Key'!$B$1:$C$12,2,FALSE)&amp;VLOOKUP($D27,'Region Key'!$F$1:$G$13,2,FALSE)</f>
        <v>233</v>
      </c>
      <c r="F27" s="9">
        <v>32</v>
      </c>
      <c r="G27" s="9">
        <v>16</v>
      </c>
      <c r="H27" s="9">
        <v>11</v>
      </c>
      <c r="I27" s="9">
        <v>8</v>
      </c>
    </row>
    <row r="28" spans="1:9" x14ac:dyDescent="0.2">
      <c r="A28" s="9">
        <v>2</v>
      </c>
      <c r="B28" s="9" t="s">
        <v>46</v>
      </c>
      <c r="C28" s="10" t="s">
        <v>10</v>
      </c>
      <c r="D28" s="9" t="s">
        <v>26</v>
      </c>
      <c r="E28" s="10" t="str">
        <f>VLOOKUP($B28,'Region Key'!$D$1:$E$3,2,FALSE)&amp;VLOOKUP($C28,'Region Key'!$B$1:$C$12,2,FALSE)&amp;VLOOKUP($D28,'Region Key'!$F$1:$G$13,2,FALSE)</f>
        <v>234</v>
      </c>
      <c r="F28" s="9">
        <v>50</v>
      </c>
      <c r="G28" s="9">
        <v>25</v>
      </c>
      <c r="H28" s="9">
        <v>17</v>
      </c>
      <c r="I28" s="9">
        <v>13</v>
      </c>
    </row>
    <row r="29" spans="1:9" x14ac:dyDescent="0.2">
      <c r="A29" s="9">
        <v>2</v>
      </c>
      <c r="B29" s="9" t="s">
        <v>46</v>
      </c>
      <c r="C29" s="10" t="s">
        <v>10</v>
      </c>
      <c r="D29" s="9" t="s">
        <v>27</v>
      </c>
      <c r="E29" s="10" t="str">
        <f>VLOOKUP($B29,'Region Key'!$D$1:$E$3,2,FALSE)&amp;VLOOKUP($C29,'Region Key'!$B$1:$C$12,2,FALSE)&amp;VLOOKUP($D29,'Region Key'!$F$1:$G$13,2,FALSE)</f>
        <v>235</v>
      </c>
      <c r="F29" s="9">
        <v>69</v>
      </c>
      <c r="G29" s="9">
        <v>35</v>
      </c>
      <c r="H29" s="9">
        <v>23</v>
      </c>
      <c r="I29" s="9">
        <v>17</v>
      </c>
    </row>
    <row r="30" spans="1:9" x14ac:dyDescent="0.2">
      <c r="A30" s="9">
        <v>2</v>
      </c>
      <c r="B30" s="9" t="s">
        <v>46</v>
      </c>
      <c r="C30" s="10" t="s">
        <v>10</v>
      </c>
      <c r="D30" s="9" t="s">
        <v>6</v>
      </c>
      <c r="E30" s="10" t="str">
        <f>VLOOKUP($B30,'Region Key'!$D$1:$E$3,2,FALSE)&amp;VLOOKUP($C30,'Region Key'!$B$1:$C$12,2,FALSE)&amp;VLOOKUP($D30,'Region Key'!$F$1:$G$13,2,FALSE)</f>
        <v>236</v>
      </c>
      <c r="F30" s="9">
        <v>101</v>
      </c>
      <c r="G30" s="9">
        <v>50</v>
      </c>
      <c r="H30" s="9">
        <v>34</v>
      </c>
      <c r="I30" s="9">
        <v>25</v>
      </c>
    </row>
    <row r="31" spans="1:9" x14ac:dyDescent="0.2">
      <c r="A31" s="9">
        <v>2</v>
      </c>
      <c r="B31" s="9" t="s">
        <v>46</v>
      </c>
      <c r="C31" s="10" t="s">
        <v>10</v>
      </c>
      <c r="D31" s="9" t="s">
        <v>28</v>
      </c>
      <c r="E31" s="10" t="str">
        <f>VLOOKUP($B31,'Region Key'!$D$1:$E$3,2,FALSE)&amp;VLOOKUP($C31,'Region Key'!$B$1:$C$12,2,FALSE)&amp;VLOOKUP($D31,'Region Key'!$F$1:$G$13,2,FALSE)</f>
        <v>237</v>
      </c>
      <c r="F31" s="9">
        <v>126</v>
      </c>
      <c r="G31" s="9">
        <v>63</v>
      </c>
      <c r="H31" s="9">
        <v>42</v>
      </c>
      <c r="I31" s="9">
        <v>32</v>
      </c>
    </row>
    <row r="32" spans="1:9" x14ac:dyDescent="0.2">
      <c r="A32" s="9">
        <v>2</v>
      </c>
      <c r="B32" s="9" t="s">
        <v>46</v>
      </c>
      <c r="C32" s="10" t="s">
        <v>10</v>
      </c>
      <c r="D32" s="9" t="s">
        <v>29</v>
      </c>
      <c r="E32" s="10" t="str">
        <f>VLOOKUP($B32,'Region Key'!$D$1:$E$3,2,FALSE)&amp;VLOOKUP($C32,'Region Key'!$B$1:$C$12,2,FALSE)&amp;VLOOKUP($D32,'Region Key'!$F$1:$G$13,2,FALSE)</f>
        <v>238</v>
      </c>
      <c r="F32" s="9">
        <v>132</v>
      </c>
      <c r="G32" s="9">
        <v>66</v>
      </c>
      <c r="H32" s="9">
        <v>44</v>
      </c>
      <c r="I32" s="9">
        <v>33</v>
      </c>
    </row>
    <row r="33" spans="1:9" x14ac:dyDescent="0.2">
      <c r="A33" s="9">
        <v>2</v>
      </c>
      <c r="B33" s="9" t="s">
        <v>46</v>
      </c>
      <c r="C33" s="10" t="s">
        <v>10</v>
      </c>
      <c r="D33" s="9" t="s">
        <v>30</v>
      </c>
      <c r="E33" s="10" t="str">
        <f>VLOOKUP($B33,'Region Key'!$D$1:$E$3,2,FALSE)&amp;VLOOKUP($C33,'Region Key'!$B$1:$C$12,2,FALSE)&amp;VLOOKUP($D33,'Region Key'!$F$1:$G$13,2,FALSE)</f>
        <v>239</v>
      </c>
      <c r="F33" s="9">
        <v>120</v>
      </c>
      <c r="G33" s="9">
        <v>60</v>
      </c>
      <c r="H33" s="9">
        <v>40</v>
      </c>
      <c r="I33" s="9">
        <v>30</v>
      </c>
    </row>
    <row r="34" spans="1:9" x14ac:dyDescent="0.2">
      <c r="A34" s="9">
        <v>2</v>
      </c>
      <c r="B34" s="9" t="s">
        <v>46</v>
      </c>
      <c r="C34" s="10" t="s">
        <v>10</v>
      </c>
      <c r="D34" s="9" t="s">
        <v>31</v>
      </c>
      <c r="E34" s="10" t="str">
        <f>VLOOKUP($B34,'Region Key'!$D$1:$E$3,2,FALSE)&amp;VLOOKUP($C34,'Region Key'!$B$1:$C$12,2,FALSE)&amp;VLOOKUP($D34,'Region Key'!$F$1:$G$13,2,FALSE)</f>
        <v>2310</v>
      </c>
      <c r="F34" s="9">
        <v>95</v>
      </c>
      <c r="G34" s="9">
        <v>47</v>
      </c>
      <c r="H34" s="9">
        <v>32</v>
      </c>
      <c r="I34" s="9">
        <v>24</v>
      </c>
    </row>
    <row r="35" spans="1:9" x14ac:dyDescent="0.2">
      <c r="A35" s="9">
        <v>2</v>
      </c>
      <c r="B35" s="9" t="s">
        <v>46</v>
      </c>
      <c r="C35" s="10" t="s">
        <v>10</v>
      </c>
      <c r="D35" s="9" t="s">
        <v>32</v>
      </c>
      <c r="E35" s="10" t="str">
        <f>VLOOKUP($B35,'Region Key'!$D$1:$E$3,2,FALSE)&amp;VLOOKUP($C35,'Region Key'!$B$1:$C$12,2,FALSE)&amp;VLOOKUP($D35,'Region Key'!$F$1:$G$13,2,FALSE)</f>
        <v>2311</v>
      </c>
      <c r="F35" s="9">
        <v>57</v>
      </c>
      <c r="G35" s="9">
        <v>28</v>
      </c>
      <c r="H35" s="9">
        <v>19</v>
      </c>
      <c r="I35" s="9">
        <v>14</v>
      </c>
    </row>
    <row r="36" spans="1:9" x14ac:dyDescent="0.2">
      <c r="A36" s="9">
        <v>2</v>
      </c>
      <c r="B36" s="9" t="s">
        <v>46</v>
      </c>
      <c r="C36" s="10" t="s">
        <v>10</v>
      </c>
      <c r="D36" s="9" t="s">
        <v>33</v>
      </c>
      <c r="E36" s="10" t="str">
        <f>VLOOKUP($B36,'Region Key'!$D$1:$E$3,2,FALSE)&amp;VLOOKUP($C36,'Region Key'!$B$1:$C$12,2,FALSE)&amp;VLOOKUP($D36,'Region Key'!$F$1:$G$13,2,FALSE)</f>
        <v>2312</v>
      </c>
      <c r="F36" s="9">
        <v>25</v>
      </c>
      <c r="G36" s="9">
        <v>13</v>
      </c>
      <c r="H36" s="9">
        <v>8</v>
      </c>
      <c r="I36" s="9">
        <v>6</v>
      </c>
    </row>
    <row r="37" spans="1:9" x14ac:dyDescent="0.2">
      <c r="A37" s="9">
        <v>2</v>
      </c>
      <c r="B37" s="9" t="s">
        <v>46</v>
      </c>
      <c r="C37" s="10" t="s">
        <v>10</v>
      </c>
      <c r="D37" s="9" t="s">
        <v>34</v>
      </c>
      <c r="E37" s="10" t="str">
        <f>VLOOKUP($B37,'Region Key'!$D$1:$E$3,2,FALSE)&amp;VLOOKUP($C37,'Region Key'!$B$1:$C$12,2,FALSE)&amp;VLOOKUP($D37,'Region Key'!$F$1:$G$13,2,FALSE)</f>
        <v>2313</v>
      </c>
      <c r="F37" s="9">
        <v>13</v>
      </c>
      <c r="G37" s="9">
        <v>6</v>
      </c>
      <c r="H37" s="9">
        <v>4</v>
      </c>
      <c r="I37" s="9">
        <v>3</v>
      </c>
    </row>
    <row r="38" spans="1:9" x14ac:dyDescent="0.2">
      <c r="A38" s="9">
        <v>2</v>
      </c>
      <c r="B38" s="9" t="s">
        <v>45</v>
      </c>
      <c r="C38" s="10" t="s">
        <v>10</v>
      </c>
      <c r="D38" s="9" t="s">
        <v>24</v>
      </c>
      <c r="E38" s="10" t="str">
        <f>VLOOKUP($B38,'Region Key'!$D$1:$E$3,2,FALSE)&amp;VLOOKUP($C38,'Region Key'!$B$1:$C$12,2,FALSE)&amp;VLOOKUP($D38,'Region Key'!$F$1:$G$13,2,FALSE)</f>
        <v>332</v>
      </c>
      <c r="F38" s="9">
        <v>25</v>
      </c>
      <c r="G38" s="9">
        <v>13</v>
      </c>
      <c r="H38" s="9">
        <v>8</v>
      </c>
      <c r="I38" s="9">
        <v>6</v>
      </c>
    </row>
    <row r="39" spans="1:9" x14ac:dyDescent="0.2">
      <c r="A39" s="9">
        <v>2</v>
      </c>
      <c r="B39" s="9" t="s">
        <v>45</v>
      </c>
      <c r="C39" s="10" t="s">
        <v>10</v>
      </c>
      <c r="D39" s="9" t="s">
        <v>25</v>
      </c>
      <c r="E39" s="10" t="str">
        <f>VLOOKUP($B39,'Region Key'!$D$1:$E$3,2,FALSE)&amp;VLOOKUP($C39,'Region Key'!$B$1:$C$12,2,FALSE)&amp;VLOOKUP($D39,'Region Key'!$F$1:$G$13,2,FALSE)</f>
        <v>333</v>
      </c>
      <c r="F39" s="9">
        <v>42</v>
      </c>
      <c r="G39" s="9">
        <v>21</v>
      </c>
      <c r="H39" s="9">
        <v>14</v>
      </c>
      <c r="I39" s="9">
        <v>11</v>
      </c>
    </row>
    <row r="40" spans="1:9" x14ac:dyDescent="0.2">
      <c r="A40" s="9">
        <v>2</v>
      </c>
      <c r="B40" s="9" t="s">
        <v>45</v>
      </c>
      <c r="C40" s="10" t="s">
        <v>10</v>
      </c>
      <c r="D40" s="9" t="s">
        <v>26</v>
      </c>
      <c r="E40" s="10" t="str">
        <f>VLOOKUP($B40,'Region Key'!$D$1:$E$3,2,FALSE)&amp;VLOOKUP($C40,'Region Key'!$B$1:$C$12,2,FALSE)&amp;VLOOKUP($D40,'Region Key'!$F$1:$G$13,2,FALSE)</f>
        <v>334</v>
      </c>
      <c r="F40" s="9">
        <v>67</v>
      </c>
      <c r="G40" s="9">
        <v>34</v>
      </c>
      <c r="H40" s="9">
        <v>22</v>
      </c>
      <c r="I40" s="9">
        <v>17</v>
      </c>
    </row>
    <row r="41" spans="1:9" x14ac:dyDescent="0.2">
      <c r="A41" s="9">
        <v>2</v>
      </c>
      <c r="B41" s="9" t="s">
        <v>45</v>
      </c>
      <c r="C41" s="10" t="s">
        <v>10</v>
      </c>
      <c r="D41" s="9" t="s">
        <v>27</v>
      </c>
      <c r="E41" s="10" t="str">
        <f>VLOOKUP($B41,'Region Key'!$D$1:$E$3,2,FALSE)&amp;VLOOKUP($C41,'Region Key'!$B$1:$C$12,2,FALSE)&amp;VLOOKUP($D41,'Region Key'!$F$1:$G$13,2,FALSE)</f>
        <v>335</v>
      </c>
      <c r="F41" s="9">
        <v>92</v>
      </c>
      <c r="G41" s="9">
        <v>46</v>
      </c>
      <c r="H41" s="9">
        <v>31</v>
      </c>
      <c r="I41" s="9">
        <v>23</v>
      </c>
    </row>
    <row r="42" spans="1:9" x14ac:dyDescent="0.2">
      <c r="A42" s="9">
        <v>2</v>
      </c>
      <c r="B42" s="9" t="s">
        <v>45</v>
      </c>
      <c r="C42" s="10" t="s">
        <v>10</v>
      </c>
      <c r="D42" s="9" t="s">
        <v>6</v>
      </c>
      <c r="E42" s="10" t="str">
        <f>VLOOKUP($B42,'Region Key'!$D$1:$E$3,2,FALSE)&amp;VLOOKUP($C42,'Region Key'!$B$1:$C$12,2,FALSE)&amp;VLOOKUP($D42,'Region Key'!$F$1:$G$13,2,FALSE)</f>
        <v>336</v>
      </c>
      <c r="F42" s="9">
        <v>134</v>
      </c>
      <c r="G42" s="9">
        <v>67</v>
      </c>
      <c r="H42" s="9">
        <v>45</v>
      </c>
      <c r="I42" s="9">
        <v>34</v>
      </c>
    </row>
    <row r="43" spans="1:9" x14ac:dyDescent="0.2">
      <c r="A43" s="9">
        <v>2</v>
      </c>
      <c r="B43" s="9" t="s">
        <v>45</v>
      </c>
      <c r="C43" s="10" t="s">
        <v>10</v>
      </c>
      <c r="D43" s="9" t="s">
        <v>28</v>
      </c>
      <c r="E43" s="10" t="str">
        <f>VLOOKUP($B43,'Region Key'!$D$1:$E$3,2,FALSE)&amp;VLOOKUP($C43,'Region Key'!$B$1:$C$12,2,FALSE)&amp;VLOOKUP($D43,'Region Key'!$F$1:$G$13,2,FALSE)</f>
        <v>337</v>
      </c>
      <c r="F43" s="9">
        <v>168</v>
      </c>
      <c r="G43" s="9">
        <v>84</v>
      </c>
      <c r="H43" s="9">
        <v>56</v>
      </c>
      <c r="I43" s="9">
        <v>42</v>
      </c>
    </row>
    <row r="44" spans="1:9" x14ac:dyDescent="0.2">
      <c r="A44" s="9">
        <v>2</v>
      </c>
      <c r="B44" s="9" t="s">
        <v>45</v>
      </c>
      <c r="C44" s="10" t="s">
        <v>10</v>
      </c>
      <c r="D44" s="9" t="s">
        <v>29</v>
      </c>
      <c r="E44" s="10" t="str">
        <f>VLOOKUP($B44,'Region Key'!$D$1:$E$3,2,FALSE)&amp;VLOOKUP($C44,'Region Key'!$B$1:$C$12,2,FALSE)&amp;VLOOKUP($D44,'Region Key'!$F$1:$G$13,2,FALSE)</f>
        <v>338</v>
      </c>
      <c r="F44" s="9">
        <v>176</v>
      </c>
      <c r="G44" s="9">
        <v>88</v>
      </c>
      <c r="H44" s="9">
        <v>59</v>
      </c>
      <c r="I44" s="9">
        <v>44</v>
      </c>
    </row>
    <row r="45" spans="1:9" x14ac:dyDescent="0.2">
      <c r="A45" s="9">
        <v>2</v>
      </c>
      <c r="B45" s="9" t="s">
        <v>45</v>
      </c>
      <c r="C45" s="10" t="s">
        <v>10</v>
      </c>
      <c r="D45" s="9" t="s">
        <v>30</v>
      </c>
      <c r="E45" s="10" t="str">
        <f>VLOOKUP($B45,'Region Key'!$D$1:$E$3,2,FALSE)&amp;VLOOKUP($C45,'Region Key'!$B$1:$C$12,2,FALSE)&amp;VLOOKUP($D45,'Region Key'!$F$1:$G$13,2,FALSE)</f>
        <v>339</v>
      </c>
      <c r="F45" s="9">
        <v>160</v>
      </c>
      <c r="G45" s="9">
        <v>80</v>
      </c>
      <c r="H45" s="9">
        <v>53</v>
      </c>
      <c r="I45" s="9">
        <v>40</v>
      </c>
    </row>
    <row r="46" spans="1:9" x14ac:dyDescent="0.2">
      <c r="A46" s="9">
        <v>2</v>
      </c>
      <c r="B46" s="9" t="s">
        <v>45</v>
      </c>
      <c r="C46" s="10" t="s">
        <v>10</v>
      </c>
      <c r="D46" s="9" t="s">
        <v>31</v>
      </c>
      <c r="E46" s="10" t="str">
        <f>VLOOKUP($B46,'Region Key'!$D$1:$E$3,2,FALSE)&amp;VLOOKUP($C46,'Region Key'!$B$1:$C$12,2,FALSE)&amp;VLOOKUP($D46,'Region Key'!$F$1:$G$13,2,FALSE)</f>
        <v>3310</v>
      </c>
      <c r="F46" s="9">
        <v>126</v>
      </c>
      <c r="G46" s="9">
        <v>63</v>
      </c>
      <c r="H46" s="9">
        <v>42</v>
      </c>
      <c r="I46" s="9">
        <v>32</v>
      </c>
    </row>
    <row r="47" spans="1:9" x14ac:dyDescent="0.2">
      <c r="A47" s="9">
        <v>2</v>
      </c>
      <c r="B47" s="9" t="s">
        <v>45</v>
      </c>
      <c r="C47" s="10" t="s">
        <v>10</v>
      </c>
      <c r="D47" s="9" t="s">
        <v>32</v>
      </c>
      <c r="E47" s="10" t="str">
        <f>VLOOKUP($B47,'Region Key'!$D$1:$E$3,2,FALSE)&amp;VLOOKUP($C47,'Region Key'!$B$1:$C$12,2,FALSE)&amp;VLOOKUP($D47,'Region Key'!$F$1:$G$13,2,FALSE)</f>
        <v>3311</v>
      </c>
      <c r="F47" s="9">
        <v>76</v>
      </c>
      <c r="G47" s="9">
        <v>38</v>
      </c>
      <c r="H47" s="9">
        <v>25</v>
      </c>
      <c r="I47" s="9">
        <v>19</v>
      </c>
    </row>
    <row r="48" spans="1:9" x14ac:dyDescent="0.2">
      <c r="A48" s="9">
        <v>2</v>
      </c>
      <c r="B48" s="9" t="s">
        <v>45</v>
      </c>
      <c r="C48" s="10" t="s">
        <v>10</v>
      </c>
      <c r="D48" s="9" t="s">
        <v>33</v>
      </c>
      <c r="E48" s="10" t="str">
        <f>VLOOKUP($B48,'Region Key'!$D$1:$E$3,2,FALSE)&amp;VLOOKUP($C48,'Region Key'!$B$1:$C$12,2,FALSE)&amp;VLOOKUP($D48,'Region Key'!$F$1:$G$13,2,FALSE)</f>
        <v>3312</v>
      </c>
      <c r="F48" s="9">
        <v>34</v>
      </c>
      <c r="G48" s="9">
        <v>17</v>
      </c>
      <c r="H48" s="9">
        <v>11</v>
      </c>
      <c r="I48" s="9">
        <v>8</v>
      </c>
    </row>
    <row r="49" spans="1:9" x14ac:dyDescent="0.2">
      <c r="A49" s="9">
        <v>2</v>
      </c>
      <c r="B49" s="9" t="s">
        <v>45</v>
      </c>
      <c r="C49" s="10" t="s">
        <v>10</v>
      </c>
      <c r="D49" s="9" t="s">
        <v>34</v>
      </c>
      <c r="E49" s="10" t="str">
        <f>VLOOKUP($B49,'Region Key'!$D$1:$E$3,2,FALSE)&amp;VLOOKUP($C49,'Region Key'!$B$1:$C$12,2,FALSE)&amp;VLOOKUP($D49,'Region Key'!$F$1:$G$13,2,FALSE)</f>
        <v>3313</v>
      </c>
      <c r="F49" s="9">
        <v>17</v>
      </c>
      <c r="G49" s="9">
        <v>8</v>
      </c>
      <c r="H49" s="9">
        <v>6</v>
      </c>
      <c r="I49" s="9">
        <v>4</v>
      </c>
    </row>
    <row r="50" spans="1:9" x14ac:dyDescent="0.2">
      <c r="A50" s="9">
        <v>3</v>
      </c>
      <c r="B50" s="9" t="s">
        <v>46</v>
      </c>
      <c r="C50" s="10" t="s">
        <v>11</v>
      </c>
      <c r="D50" s="9" t="s">
        <v>24</v>
      </c>
      <c r="E50" s="10" t="str">
        <f>VLOOKUP($B50,'Region Key'!$D$1:$E$3,2,FALSE)&amp;VLOOKUP($C50,'Region Key'!$B$1:$C$12,2,FALSE)&amp;VLOOKUP($D50,'Region Key'!$F$1:$G$13,2,FALSE)</f>
        <v>242</v>
      </c>
      <c r="F50" s="9" t="s">
        <v>7</v>
      </c>
      <c r="G50" s="9" t="s">
        <v>7</v>
      </c>
      <c r="H50" s="9" t="s">
        <v>7</v>
      </c>
      <c r="I50" s="9" t="s">
        <v>7</v>
      </c>
    </row>
    <row r="51" spans="1:9" x14ac:dyDescent="0.2">
      <c r="A51" s="9">
        <v>3</v>
      </c>
      <c r="B51" s="9" t="s">
        <v>46</v>
      </c>
      <c r="C51" s="10" t="s">
        <v>11</v>
      </c>
      <c r="D51" s="9" t="s">
        <v>25</v>
      </c>
      <c r="E51" s="10" t="str">
        <f>VLOOKUP($B51,'Region Key'!$D$1:$E$3,2,FALSE)&amp;VLOOKUP($C51,'Region Key'!$B$1:$C$12,2,FALSE)&amp;VLOOKUP($D51,'Region Key'!$F$1:$G$13,2,FALSE)</f>
        <v>243</v>
      </c>
      <c r="F51" s="9" t="s">
        <v>7</v>
      </c>
      <c r="G51" s="9" t="s">
        <v>7</v>
      </c>
      <c r="H51" s="9" t="s">
        <v>7</v>
      </c>
      <c r="I51" s="9" t="s">
        <v>7</v>
      </c>
    </row>
    <row r="52" spans="1:9" x14ac:dyDescent="0.2">
      <c r="A52" s="9">
        <v>3</v>
      </c>
      <c r="B52" s="9" t="s">
        <v>46</v>
      </c>
      <c r="C52" s="10" t="s">
        <v>11</v>
      </c>
      <c r="D52" s="9" t="s">
        <v>26</v>
      </c>
      <c r="E52" s="10" t="str">
        <f>VLOOKUP($B52,'Region Key'!$D$1:$E$3,2,FALSE)&amp;VLOOKUP($C52,'Region Key'!$B$1:$C$12,2,FALSE)&amp;VLOOKUP($D52,'Region Key'!$F$1:$G$13,2,FALSE)</f>
        <v>244</v>
      </c>
      <c r="F52" s="9" t="s">
        <v>7</v>
      </c>
      <c r="G52" s="9" t="s">
        <v>7</v>
      </c>
      <c r="H52" s="9" t="s">
        <v>7</v>
      </c>
      <c r="I52" s="9" t="s">
        <v>7</v>
      </c>
    </row>
    <row r="53" spans="1:9" x14ac:dyDescent="0.2">
      <c r="A53" s="9">
        <v>3</v>
      </c>
      <c r="B53" s="9" t="s">
        <v>46</v>
      </c>
      <c r="C53" s="10" t="s">
        <v>11</v>
      </c>
      <c r="D53" s="9" t="s">
        <v>27</v>
      </c>
      <c r="E53" s="10" t="str">
        <f>VLOOKUP($B53,'Region Key'!$D$1:$E$3,2,FALSE)&amp;VLOOKUP($C53,'Region Key'!$B$1:$C$12,2,FALSE)&amp;VLOOKUP($D53,'Region Key'!$F$1:$G$13,2,FALSE)</f>
        <v>245</v>
      </c>
      <c r="F53" s="9" t="s">
        <v>7</v>
      </c>
      <c r="G53" s="9" t="s">
        <v>7</v>
      </c>
      <c r="H53" s="9" t="s">
        <v>7</v>
      </c>
      <c r="I53" s="9" t="s">
        <v>7</v>
      </c>
    </row>
    <row r="54" spans="1:9" x14ac:dyDescent="0.2">
      <c r="A54" s="9">
        <v>3</v>
      </c>
      <c r="B54" s="9" t="s">
        <v>46</v>
      </c>
      <c r="C54" s="10" t="s">
        <v>11</v>
      </c>
      <c r="D54" s="9" t="s">
        <v>6</v>
      </c>
      <c r="E54" s="10" t="str">
        <f>VLOOKUP($B54,'Region Key'!$D$1:$E$3,2,FALSE)&amp;VLOOKUP($C54,'Region Key'!$B$1:$C$12,2,FALSE)&amp;VLOOKUP($D54,'Region Key'!$F$1:$G$13,2,FALSE)</f>
        <v>246</v>
      </c>
      <c r="F54" s="9" t="s">
        <v>7</v>
      </c>
      <c r="G54" s="9" t="s">
        <v>7</v>
      </c>
      <c r="H54" s="9" t="s">
        <v>7</v>
      </c>
      <c r="I54" s="9" t="s">
        <v>7</v>
      </c>
    </row>
    <row r="55" spans="1:9" x14ac:dyDescent="0.2">
      <c r="A55" s="9">
        <v>3</v>
      </c>
      <c r="B55" s="9" t="s">
        <v>46</v>
      </c>
      <c r="C55" s="10" t="s">
        <v>11</v>
      </c>
      <c r="D55" s="9" t="s">
        <v>28</v>
      </c>
      <c r="E55" s="10" t="str">
        <f>VLOOKUP($B55,'Region Key'!$D$1:$E$3,2,FALSE)&amp;VLOOKUP($C55,'Region Key'!$B$1:$C$12,2,FALSE)&amp;VLOOKUP($D55,'Region Key'!$F$1:$G$13,2,FALSE)</f>
        <v>247</v>
      </c>
      <c r="F55" s="9" t="s">
        <v>7</v>
      </c>
      <c r="G55" s="9" t="s">
        <v>7</v>
      </c>
      <c r="H55" s="9" t="s">
        <v>7</v>
      </c>
      <c r="I55" s="9" t="s">
        <v>7</v>
      </c>
    </row>
    <row r="56" spans="1:9" x14ac:dyDescent="0.2">
      <c r="A56" s="9">
        <v>3</v>
      </c>
      <c r="B56" s="9" t="s">
        <v>46</v>
      </c>
      <c r="C56" s="10" t="s">
        <v>11</v>
      </c>
      <c r="D56" s="9" t="s">
        <v>29</v>
      </c>
      <c r="E56" s="10" t="str">
        <f>VLOOKUP($B56,'Region Key'!$D$1:$E$3,2,FALSE)&amp;VLOOKUP($C56,'Region Key'!$B$1:$C$12,2,FALSE)&amp;VLOOKUP($D56,'Region Key'!$F$1:$G$13,2,FALSE)</f>
        <v>248</v>
      </c>
      <c r="F56" s="9" t="s">
        <v>7</v>
      </c>
      <c r="G56" s="9" t="s">
        <v>7</v>
      </c>
      <c r="H56" s="9" t="s">
        <v>7</v>
      </c>
      <c r="I56" s="9" t="s">
        <v>7</v>
      </c>
    </row>
    <row r="57" spans="1:9" x14ac:dyDescent="0.2">
      <c r="A57" s="9">
        <v>3</v>
      </c>
      <c r="B57" s="9" t="s">
        <v>46</v>
      </c>
      <c r="C57" s="10" t="s">
        <v>11</v>
      </c>
      <c r="D57" s="9" t="s">
        <v>30</v>
      </c>
      <c r="E57" s="10" t="str">
        <f>VLOOKUP($B57,'Region Key'!$D$1:$E$3,2,FALSE)&amp;VLOOKUP($C57,'Region Key'!$B$1:$C$12,2,FALSE)&amp;VLOOKUP($D57,'Region Key'!$F$1:$G$13,2,FALSE)</f>
        <v>249</v>
      </c>
      <c r="F57" s="9" t="s">
        <v>7</v>
      </c>
      <c r="G57" s="9" t="s">
        <v>7</v>
      </c>
      <c r="H57" s="9" t="s">
        <v>7</v>
      </c>
      <c r="I57" s="9" t="s">
        <v>7</v>
      </c>
    </row>
    <row r="58" spans="1:9" x14ac:dyDescent="0.2">
      <c r="A58" s="9">
        <v>3</v>
      </c>
      <c r="B58" s="9" t="s">
        <v>46</v>
      </c>
      <c r="C58" s="10" t="s">
        <v>11</v>
      </c>
      <c r="D58" s="9" t="s">
        <v>31</v>
      </c>
      <c r="E58" s="10" t="str">
        <f>VLOOKUP($B58,'Region Key'!$D$1:$E$3,2,FALSE)&amp;VLOOKUP($C58,'Region Key'!$B$1:$C$12,2,FALSE)&amp;VLOOKUP($D58,'Region Key'!$F$1:$G$13,2,FALSE)</f>
        <v>2410</v>
      </c>
      <c r="F58" s="9" t="s">
        <v>7</v>
      </c>
      <c r="G58" s="9" t="s">
        <v>7</v>
      </c>
      <c r="H58" s="9" t="s">
        <v>7</v>
      </c>
      <c r="I58" s="9" t="s">
        <v>7</v>
      </c>
    </row>
    <row r="59" spans="1:9" x14ac:dyDescent="0.2">
      <c r="A59" s="9">
        <v>3</v>
      </c>
      <c r="B59" s="9" t="s">
        <v>46</v>
      </c>
      <c r="C59" s="10" t="s">
        <v>11</v>
      </c>
      <c r="D59" s="9" t="s">
        <v>32</v>
      </c>
      <c r="E59" s="10" t="str">
        <f>VLOOKUP($B59,'Region Key'!$D$1:$E$3,2,FALSE)&amp;VLOOKUP($C59,'Region Key'!$B$1:$C$12,2,FALSE)&amp;VLOOKUP($D59,'Region Key'!$F$1:$G$13,2,FALSE)</f>
        <v>2411</v>
      </c>
      <c r="F59" s="9" t="s">
        <v>7</v>
      </c>
      <c r="G59" s="9" t="s">
        <v>7</v>
      </c>
      <c r="H59" s="9" t="s">
        <v>7</v>
      </c>
      <c r="I59" s="9" t="s">
        <v>7</v>
      </c>
    </row>
    <row r="60" spans="1:9" x14ac:dyDescent="0.2">
      <c r="A60" s="9">
        <v>3</v>
      </c>
      <c r="B60" s="9" t="s">
        <v>46</v>
      </c>
      <c r="C60" s="10" t="s">
        <v>11</v>
      </c>
      <c r="D60" s="9" t="s">
        <v>33</v>
      </c>
      <c r="E60" s="10" t="str">
        <f>VLOOKUP($B60,'Region Key'!$D$1:$E$3,2,FALSE)&amp;VLOOKUP($C60,'Region Key'!$B$1:$C$12,2,FALSE)&amp;VLOOKUP($D60,'Region Key'!$F$1:$G$13,2,FALSE)</f>
        <v>2412</v>
      </c>
      <c r="F60" s="9" t="s">
        <v>7</v>
      </c>
      <c r="G60" s="9" t="s">
        <v>7</v>
      </c>
      <c r="H60" s="9" t="s">
        <v>7</v>
      </c>
      <c r="I60" s="9" t="s">
        <v>7</v>
      </c>
    </row>
    <row r="61" spans="1:9" x14ac:dyDescent="0.2">
      <c r="A61" s="9">
        <v>3</v>
      </c>
      <c r="B61" s="9" t="s">
        <v>46</v>
      </c>
      <c r="C61" s="10" t="s">
        <v>11</v>
      </c>
      <c r="D61" s="9" t="s">
        <v>34</v>
      </c>
      <c r="E61" s="10" t="str">
        <f>VLOOKUP($B61,'Region Key'!$D$1:$E$3,2,FALSE)&amp;VLOOKUP($C61,'Region Key'!$B$1:$C$12,2,FALSE)&amp;VLOOKUP($D61,'Region Key'!$F$1:$G$13,2,FALSE)</f>
        <v>2413</v>
      </c>
      <c r="F61" s="9" t="s">
        <v>7</v>
      </c>
      <c r="G61" s="9" t="s">
        <v>7</v>
      </c>
      <c r="H61" s="9" t="s">
        <v>7</v>
      </c>
      <c r="I61" s="9" t="s">
        <v>7</v>
      </c>
    </row>
    <row r="62" spans="1:9" x14ac:dyDescent="0.2">
      <c r="A62" s="9">
        <v>3</v>
      </c>
      <c r="B62" s="9" t="s">
        <v>45</v>
      </c>
      <c r="C62" s="10" t="s">
        <v>11</v>
      </c>
      <c r="D62" s="9" t="s">
        <v>24</v>
      </c>
      <c r="E62" s="10" t="str">
        <f>VLOOKUP($B62,'Region Key'!$D$1:$E$3,2,FALSE)&amp;VLOOKUP($C62,'Region Key'!$B$1:$C$12,2,FALSE)&amp;VLOOKUP($D62,'Region Key'!$F$1:$G$13,2,FALSE)</f>
        <v>342</v>
      </c>
      <c r="F62" s="9">
        <v>17</v>
      </c>
      <c r="G62" s="9">
        <v>8</v>
      </c>
      <c r="H62" s="9">
        <v>6</v>
      </c>
      <c r="I62" s="9">
        <v>4</v>
      </c>
    </row>
    <row r="63" spans="1:9" x14ac:dyDescent="0.2">
      <c r="A63" s="9">
        <v>3</v>
      </c>
      <c r="B63" s="9" t="s">
        <v>45</v>
      </c>
      <c r="C63" s="10" t="s">
        <v>11</v>
      </c>
      <c r="D63" s="9" t="s">
        <v>25</v>
      </c>
      <c r="E63" s="10" t="str">
        <f>VLOOKUP($B63,'Region Key'!$D$1:$E$3,2,FALSE)&amp;VLOOKUP($C63,'Region Key'!$B$1:$C$12,2,FALSE)&amp;VLOOKUP($D63,'Region Key'!$F$1:$G$13,2,FALSE)</f>
        <v>343</v>
      </c>
      <c r="F63" s="9">
        <v>34</v>
      </c>
      <c r="G63" s="9">
        <v>17</v>
      </c>
      <c r="H63" s="9">
        <v>11</v>
      </c>
      <c r="I63" s="9">
        <v>8</v>
      </c>
    </row>
    <row r="64" spans="1:9" x14ac:dyDescent="0.2">
      <c r="A64" s="9">
        <v>3</v>
      </c>
      <c r="B64" s="9" t="s">
        <v>45</v>
      </c>
      <c r="C64" s="10" t="s">
        <v>11</v>
      </c>
      <c r="D64" s="9" t="s">
        <v>26</v>
      </c>
      <c r="E64" s="10" t="str">
        <f>VLOOKUP($B64,'Region Key'!$D$1:$E$3,2,FALSE)&amp;VLOOKUP($C64,'Region Key'!$B$1:$C$12,2,FALSE)&amp;VLOOKUP($D64,'Region Key'!$F$1:$G$13,2,FALSE)</f>
        <v>344</v>
      </c>
      <c r="F64" s="9">
        <v>59</v>
      </c>
      <c r="G64" s="9">
        <v>29</v>
      </c>
      <c r="H64" s="9">
        <v>20</v>
      </c>
      <c r="I64" s="9">
        <v>15</v>
      </c>
    </row>
    <row r="65" spans="1:9" x14ac:dyDescent="0.2">
      <c r="A65" s="9">
        <v>3</v>
      </c>
      <c r="B65" s="9" t="s">
        <v>45</v>
      </c>
      <c r="C65" s="10" t="s">
        <v>11</v>
      </c>
      <c r="D65" s="9" t="s">
        <v>27</v>
      </c>
      <c r="E65" s="10" t="str">
        <f>VLOOKUP($B65,'Region Key'!$D$1:$E$3,2,FALSE)&amp;VLOOKUP($C65,'Region Key'!$B$1:$C$12,2,FALSE)&amp;VLOOKUP($D65,'Region Key'!$F$1:$G$13,2,FALSE)</f>
        <v>345</v>
      </c>
      <c r="F65" s="9">
        <v>101</v>
      </c>
      <c r="G65" s="9">
        <v>50</v>
      </c>
      <c r="H65" s="9">
        <v>34</v>
      </c>
      <c r="I65" s="9">
        <v>25</v>
      </c>
    </row>
    <row r="66" spans="1:9" x14ac:dyDescent="0.2">
      <c r="A66" s="9">
        <v>3</v>
      </c>
      <c r="B66" s="9" t="s">
        <v>45</v>
      </c>
      <c r="C66" s="10" t="s">
        <v>11</v>
      </c>
      <c r="D66" s="9" t="s">
        <v>6</v>
      </c>
      <c r="E66" s="10" t="str">
        <f>VLOOKUP($B66,'Region Key'!$D$1:$E$3,2,FALSE)&amp;VLOOKUP($C66,'Region Key'!$B$1:$C$12,2,FALSE)&amp;VLOOKUP($D66,'Region Key'!$F$1:$G$13,2,FALSE)</f>
        <v>346</v>
      </c>
      <c r="F66" s="9">
        <v>134</v>
      </c>
      <c r="G66" s="9">
        <v>67</v>
      </c>
      <c r="H66" s="9">
        <v>45</v>
      </c>
      <c r="I66" s="9">
        <v>34</v>
      </c>
    </row>
    <row r="67" spans="1:9" x14ac:dyDescent="0.2">
      <c r="A67" s="9">
        <v>3</v>
      </c>
      <c r="B67" s="9" t="s">
        <v>45</v>
      </c>
      <c r="C67" s="10" t="s">
        <v>11</v>
      </c>
      <c r="D67" s="9" t="s">
        <v>28</v>
      </c>
      <c r="E67" s="10" t="str">
        <f>VLOOKUP($B67,'Region Key'!$D$1:$E$3,2,FALSE)&amp;VLOOKUP($C67,'Region Key'!$B$1:$C$12,2,FALSE)&amp;VLOOKUP($D67,'Region Key'!$F$1:$G$13,2,FALSE)</f>
        <v>347</v>
      </c>
      <c r="F67" s="9">
        <v>168</v>
      </c>
      <c r="G67" s="9">
        <v>84</v>
      </c>
      <c r="H67" s="9">
        <v>56</v>
      </c>
      <c r="I67" s="9">
        <v>42</v>
      </c>
    </row>
    <row r="68" spans="1:9" x14ac:dyDescent="0.2">
      <c r="A68" s="9">
        <v>3</v>
      </c>
      <c r="B68" s="9" t="s">
        <v>45</v>
      </c>
      <c r="C68" s="10" t="s">
        <v>11</v>
      </c>
      <c r="D68" s="9" t="s">
        <v>29</v>
      </c>
      <c r="E68" s="10" t="str">
        <f>VLOOKUP($B68,'Region Key'!$D$1:$E$3,2,FALSE)&amp;VLOOKUP($C68,'Region Key'!$B$1:$C$12,2,FALSE)&amp;VLOOKUP($D68,'Region Key'!$F$1:$G$13,2,FALSE)</f>
        <v>348</v>
      </c>
      <c r="F68" s="9">
        <v>210</v>
      </c>
      <c r="G68" s="9">
        <v>105</v>
      </c>
      <c r="H68" s="9">
        <v>70</v>
      </c>
      <c r="I68" s="9">
        <v>53</v>
      </c>
    </row>
    <row r="69" spans="1:9" x14ac:dyDescent="0.2">
      <c r="A69" s="9">
        <v>3</v>
      </c>
      <c r="B69" s="9" t="s">
        <v>45</v>
      </c>
      <c r="C69" s="10" t="s">
        <v>11</v>
      </c>
      <c r="D69" s="9" t="s">
        <v>30</v>
      </c>
      <c r="E69" s="10" t="str">
        <f>VLOOKUP($B69,'Region Key'!$D$1:$E$3,2,FALSE)&amp;VLOOKUP($C69,'Region Key'!$B$1:$C$12,2,FALSE)&amp;VLOOKUP($D69,'Region Key'!$F$1:$G$13,2,FALSE)</f>
        <v>349</v>
      </c>
      <c r="F69" s="9">
        <v>176</v>
      </c>
      <c r="G69" s="9">
        <v>88</v>
      </c>
      <c r="H69" s="9">
        <v>59</v>
      </c>
      <c r="I69" s="9">
        <v>44</v>
      </c>
    </row>
    <row r="70" spans="1:9" x14ac:dyDescent="0.2">
      <c r="A70" s="9">
        <v>3</v>
      </c>
      <c r="B70" s="9" t="s">
        <v>45</v>
      </c>
      <c r="C70" s="10" t="s">
        <v>11</v>
      </c>
      <c r="D70" s="9" t="s">
        <v>31</v>
      </c>
      <c r="E70" s="10" t="str">
        <f>VLOOKUP($B70,'Region Key'!$D$1:$E$3,2,FALSE)&amp;VLOOKUP($C70,'Region Key'!$B$1:$C$12,2,FALSE)&amp;VLOOKUP($D70,'Region Key'!$F$1:$G$13,2,FALSE)</f>
        <v>3410</v>
      </c>
      <c r="F70" s="9">
        <v>126</v>
      </c>
      <c r="G70" s="9">
        <v>63</v>
      </c>
      <c r="H70" s="9">
        <v>42</v>
      </c>
      <c r="I70" s="9">
        <v>32</v>
      </c>
    </row>
    <row r="71" spans="1:9" x14ac:dyDescent="0.2">
      <c r="A71" s="9">
        <v>3</v>
      </c>
      <c r="B71" s="9" t="s">
        <v>45</v>
      </c>
      <c r="C71" s="10" t="s">
        <v>11</v>
      </c>
      <c r="D71" s="9" t="s">
        <v>32</v>
      </c>
      <c r="E71" s="10" t="str">
        <f>VLOOKUP($B71,'Region Key'!$D$1:$E$3,2,FALSE)&amp;VLOOKUP($C71,'Region Key'!$B$1:$C$12,2,FALSE)&amp;VLOOKUP($D71,'Region Key'!$F$1:$G$13,2,FALSE)</f>
        <v>3411</v>
      </c>
      <c r="F71" s="9">
        <v>76</v>
      </c>
      <c r="G71" s="9">
        <v>38</v>
      </c>
      <c r="H71" s="9">
        <v>25</v>
      </c>
      <c r="I71" s="9">
        <v>19</v>
      </c>
    </row>
    <row r="72" spans="1:9" x14ac:dyDescent="0.2">
      <c r="A72" s="9">
        <v>3</v>
      </c>
      <c r="B72" s="9" t="s">
        <v>45</v>
      </c>
      <c r="C72" s="10" t="s">
        <v>11</v>
      </c>
      <c r="D72" s="9" t="s">
        <v>33</v>
      </c>
      <c r="E72" s="10" t="str">
        <f>VLOOKUP($B72,'Region Key'!$D$1:$E$3,2,FALSE)&amp;VLOOKUP($C72,'Region Key'!$B$1:$C$12,2,FALSE)&amp;VLOOKUP($D72,'Region Key'!$F$1:$G$13,2,FALSE)</f>
        <v>3412</v>
      </c>
      <c r="F72" s="9">
        <v>25</v>
      </c>
      <c r="G72" s="9">
        <v>13</v>
      </c>
      <c r="H72" s="9">
        <v>9</v>
      </c>
      <c r="I72" s="9">
        <v>6</v>
      </c>
    </row>
    <row r="73" spans="1:9" x14ac:dyDescent="0.2">
      <c r="A73" s="9">
        <v>3</v>
      </c>
      <c r="B73" s="9" t="s">
        <v>45</v>
      </c>
      <c r="C73" s="10" t="s">
        <v>11</v>
      </c>
      <c r="D73" s="9" t="s">
        <v>34</v>
      </c>
      <c r="E73" s="10" t="str">
        <f>VLOOKUP($B73,'Region Key'!$D$1:$E$3,2,FALSE)&amp;VLOOKUP($C73,'Region Key'!$B$1:$C$12,2,FALSE)&amp;VLOOKUP($D73,'Region Key'!$F$1:$G$13,2,FALSE)</f>
        <v>3413</v>
      </c>
      <c r="F73" s="9">
        <v>17</v>
      </c>
      <c r="G73" s="9">
        <v>9</v>
      </c>
      <c r="H73" s="9">
        <v>6</v>
      </c>
      <c r="I73" s="9">
        <v>4</v>
      </c>
    </row>
    <row r="74" spans="1:9" x14ac:dyDescent="0.2">
      <c r="A74" s="9">
        <v>4</v>
      </c>
      <c r="B74" s="9" t="s">
        <v>46</v>
      </c>
      <c r="C74" s="10" t="s">
        <v>12</v>
      </c>
      <c r="D74" s="9" t="s">
        <v>24</v>
      </c>
      <c r="E74" s="10" t="str">
        <f>VLOOKUP($B74,'Region Key'!$D$1:$E$3,2,FALSE)&amp;VLOOKUP($C74,'Region Key'!$B$1:$C$12,2,FALSE)&amp;VLOOKUP($D74,'Region Key'!$F$1:$G$13,2,FALSE)</f>
        <v>252</v>
      </c>
      <c r="F74" s="9">
        <v>19</v>
      </c>
      <c r="G74" s="9">
        <v>9</v>
      </c>
      <c r="H74" s="9">
        <v>6</v>
      </c>
      <c r="I74" s="9">
        <v>5</v>
      </c>
    </row>
    <row r="75" spans="1:9" x14ac:dyDescent="0.2">
      <c r="A75" s="9">
        <v>4</v>
      </c>
      <c r="B75" s="9" t="s">
        <v>46</v>
      </c>
      <c r="C75" s="10" t="s">
        <v>12</v>
      </c>
      <c r="D75" s="9" t="s">
        <v>25</v>
      </c>
      <c r="E75" s="10" t="str">
        <f>VLOOKUP($B75,'Region Key'!$D$1:$E$3,2,FALSE)&amp;VLOOKUP($C75,'Region Key'!$B$1:$C$12,2,FALSE)&amp;VLOOKUP($D75,'Region Key'!$F$1:$G$13,2,FALSE)</f>
        <v>253</v>
      </c>
      <c r="F75" s="9">
        <v>44</v>
      </c>
      <c r="G75" s="9">
        <v>22</v>
      </c>
      <c r="H75" s="9">
        <v>15</v>
      </c>
      <c r="I75" s="9">
        <v>11</v>
      </c>
    </row>
    <row r="76" spans="1:9" x14ac:dyDescent="0.2">
      <c r="A76" s="9">
        <v>4</v>
      </c>
      <c r="B76" s="9" t="s">
        <v>46</v>
      </c>
      <c r="C76" s="10" t="s">
        <v>12</v>
      </c>
      <c r="D76" s="9" t="s">
        <v>26</v>
      </c>
      <c r="E76" s="10" t="str">
        <f>VLOOKUP($B76,'Region Key'!$D$1:$E$3,2,FALSE)&amp;VLOOKUP($C76,'Region Key'!$B$1:$C$12,2,FALSE)&amp;VLOOKUP($D76,'Region Key'!$F$1:$G$13,2,FALSE)</f>
        <v>254</v>
      </c>
      <c r="F76" s="9">
        <v>69</v>
      </c>
      <c r="G76" s="9">
        <v>35</v>
      </c>
      <c r="H76" s="9">
        <v>23</v>
      </c>
      <c r="I76" s="9">
        <v>17</v>
      </c>
    </row>
    <row r="77" spans="1:9" x14ac:dyDescent="0.2">
      <c r="A77" s="9">
        <v>4</v>
      </c>
      <c r="B77" s="9" t="s">
        <v>46</v>
      </c>
      <c r="C77" s="10" t="s">
        <v>12</v>
      </c>
      <c r="D77" s="9" t="s">
        <v>27</v>
      </c>
      <c r="E77" s="10" t="str">
        <f>VLOOKUP($B77,'Region Key'!$D$1:$E$3,2,FALSE)&amp;VLOOKUP($C77,'Region Key'!$B$1:$C$12,2,FALSE)&amp;VLOOKUP($D77,'Region Key'!$F$1:$G$13,2,FALSE)</f>
        <v>255</v>
      </c>
      <c r="F77" s="9">
        <v>101</v>
      </c>
      <c r="G77" s="9">
        <v>50</v>
      </c>
      <c r="H77" s="9">
        <v>34</v>
      </c>
      <c r="I77" s="9">
        <v>25</v>
      </c>
    </row>
    <row r="78" spans="1:9" x14ac:dyDescent="0.2">
      <c r="A78" s="9">
        <v>4</v>
      </c>
      <c r="B78" s="9" t="s">
        <v>46</v>
      </c>
      <c r="C78" s="10" t="s">
        <v>12</v>
      </c>
      <c r="D78" s="9" t="s">
        <v>6</v>
      </c>
      <c r="E78" s="10" t="str">
        <f>VLOOKUP($B78,'Region Key'!$D$1:$E$3,2,FALSE)&amp;VLOOKUP($C78,'Region Key'!$B$1:$C$12,2,FALSE)&amp;VLOOKUP($D78,'Region Key'!$F$1:$G$13,2,FALSE)</f>
        <v>256</v>
      </c>
      <c r="F78" s="9">
        <v>126</v>
      </c>
      <c r="G78" s="9">
        <v>63</v>
      </c>
      <c r="H78" s="9">
        <v>42</v>
      </c>
      <c r="I78" s="9">
        <v>32</v>
      </c>
    </row>
    <row r="79" spans="1:9" x14ac:dyDescent="0.2">
      <c r="A79" s="9">
        <v>4</v>
      </c>
      <c r="B79" s="9" t="s">
        <v>46</v>
      </c>
      <c r="C79" s="10" t="s">
        <v>12</v>
      </c>
      <c r="D79" s="9" t="s">
        <v>28</v>
      </c>
      <c r="E79" s="10" t="str">
        <f>VLOOKUP($B79,'Region Key'!$D$1:$E$3,2,FALSE)&amp;VLOOKUP($C79,'Region Key'!$B$1:$C$12,2,FALSE)&amp;VLOOKUP($D79,'Region Key'!$F$1:$G$13,2,FALSE)</f>
        <v>257</v>
      </c>
      <c r="F79" s="9">
        <v>158</v>
      </c>
      <c r="G79" s="9">
        <v>79</v>
      </c>
      <c r="H79" s="9">
        <v>53</v>
      </c>
      <c r="I79" s="9">
        <v>39</v>
      </c>
    </row>
    <row r="80" spans="1:9" x14ac:dyDescent="0.2">
      <c r="A80" s="9">
        <v>4</v>
      </c>
      <c r="B80" s="9" t="s">
        <v>46</v>
      </c>
      <c r="C80" s="10" t="s">
        <v>12</v>
      </c>
      <c r="D80" s="9" t="s">
        <v>29</v>
      </c>
      <c r="E80" s="10" t="str">
        <f>VLOOKUP($B80,'Region Key'!$D$1:$E$3,2,FALSE)&amp;VLOOKUP($C80,'Region Key'!$B$1:$C$12,2,FALSE)&amp;VLOOKUP($D80,'Region Key'!$F$1:$G$13,2,FALSE)</f>
        <v>258</v>
      </c>
      <c r="F80" s="9">
        <v>164</v>
      </c>
      <c r="G80" s="9">
        <v>82</v>
      </c>
      <c r="H80" s="9">
        <v>55</v>
      </c>
      <c r="I80" s="9">
        <v>41</v>
      </c>
    </row>
    <row r="81" spans="1:9" x14ac:dyDescent="0.2">
      <c r="A81" s="9">
        <v>4</v>
      </c>
      <c r="B81" s="9" t="s">
        <v>46</v>
      </c>
      <c r="C81" s="10" t="s">
        <v>12</v>
      </c>
      <c r="D81" s="9" t="s">
        <v>30</v>
      </c>
      <c r="E81" s="10" t="str">
        <f>VLOOKUP($B81,'Region Key'!$D$1:$E$3,2,FALSE)&amp;VLOOKUP($C81,'Region Key'!$B$1:$C$12,2,FALSE)&amp;VLOOKUP($D81,'Region Key'!$F$1:$G$13,2,FALSE)</f>
        <v>259</v>
      </c>
      <c r="F81" s="9">
        <v>145</v>
      </c>
      <c r="G81" s="9">
        <v>72</v>
      </c>
      <c r="H81" s="9">
        <v>48</v>
      </c>
      <c r="I81" s="9">
        <v>36</v>
      </c>
    </row>
    <row r="82" spans="1:9" x14ac:dyDescent="0.2">
      <c r="A82" s="9">
        <v>4</v>
      </c>
      <c r="B82" s="9" t="s">
        <v>46</v>
      </c>
      <c r="C82" s="10" t="s">
        <v>12</v>
      </c>
      <c r="D82" s="9" t="s">
        <v>31</v>
      </c>
      <c r="E82" s="10" t="str">
        <f>VLOOKUP($B82,'Region Key'!$D$1:$E$3,2,FALSE)&amp;VLOOKUP($C82,'Region Key'!$B$1:$C$12,2,FALSE)&amp;VLOOKUP($D82,'Region Key'!$F$1:$G$13,2,FALSE)</f>
        <v>2510</v>
      </c>
      <c r="F82" s="9">
        <v>113</v>
      </c>
      <c r="G82" s="9">
        <v>57</v>
      </c>
      <c r="H82" s="9">
        <v>38</v>
      </c>
      <c r="I82" s="9">
        <v>28</v>
      </c>
    </row>
    <row r="83" spans="1:9" x14ac:dyDescent="0.2">
      <c r="A83" s="9">
        <v>4</v>
      </c>
      <c r="B83" s="9" t="s">
        <v>46</v>
      </c>
      <c r="C83" s="10" t="s">
        <v>12</v>
      </c>
      <c r="D83" s="9" t="s">
        <v>32</v>
      </c>
      <c r="E83" s="10" t="str">
        <f>VLOOKUP($B83,'Region Key'!$D$1:$E$3,2,FALSE)&amp;VLOOKUP($C83,'Region Key'!$B$1:$C$12,2,FALSE)&amp;VLOOKUP($D83,'Region Key'!$F$1:$G$13,2,FALSE)</f>
        <v>2511</v>
      </c>
      <c r="F83" s="9">
        <v>82</v>
      </c>
      <c r="G83" s="9">
        <v>41</v>
      </c>
      <c r="H83" s="9">
        <v>27</v>
      </c>
      <c r="I83" s="9">
        <v>20</v>
      </c>
    </row>
    <row r="84" spans="1:9" x14ac:dyDescent="0.2">
      <c r="A84" s="9">
        <v>4</v>
      </c>
      <c r="B84" s="9" t="s">
        <v>46</v>
      </c>
      <c r="C84" s="10" t="s">
        <v>12</v>
      </c>
      <c r="D84" s="9" t="s">
        <v>33</v>
      </c>
      <c r="E84" s="10" t="str">
        <f>VLOOKUP($B84,'Region Key'!$D$1:$E$3,2,FALSE)&amp;VLOOKUP($C84,'Region Key'!$B$1:$C$12,2,FALSE)&amp;VLOOKUP($D84,'Region Key'!$F$1:$G$13,2,FALSE)</f>
        <v>2512</v>
      </c>
      <c r="F84" s="9">
        <v>38</v>
      </c>
      <c r="G84" s="9">
        <v>19</v>
      </c>
      <c r="H84" s="9">
        <v>13</v>
      </c>
      <c r="I84" s="9">
        <v>9</v>
      </c>
    </row>
    <row r="85" spans="1:9" x14ac:dyDescent="0.2">
      <c r="A85" s="9">
        <v>4</v>
      </c>
      <c r="B85" s="9" t="s">
        <v>46</v>
      </c>
      <c r="C85" s="10" t="s">
        <v>12</v>
      </c>
      <c r="D85" s="9" t="s">
        <v>34</v>
      </c>
      <c r="E85" s="10" t="str">
        <f>VLOOKUP($B85,'Region Key'!$D$1:$E$3,2,FALSE)&amp;VLOOKUP($C85,'Region Key'!$B$1:$C$12,2,FALSE)&amp;VLOOKUP($D85,'Region Key'!$F$1:$G$13,2,FALSE)</f>
        <v>2513</v>
      </c>
      <c r="F85" s="9">
        <v>19</v>
      </c>
      <c r="G85" s="9">
        <v>9</v>
      </c>
      <c r="H85" s="9">
        <v>6</v>
      </c>
      <c r="I85" s="9">
        <v>5</v>
      </c>
    </row>
    <row r="86" spans="1:9" x14ac:dyDescent="0.2">
      <c r="A86" s="9">
        <v>4</v>
      </c>
      <c r="B86" s="9" t="s">
        <v>45</v>
      </c>
      <c r="C86" s="10" t="s">
        <v>12</v>
      </c>
      <c r="D86" s="9" t="s">
        <v>24</v>
      </c>
      <c r="E86" s="10" t="str">
        <f>VLOOKUP($B86,'Region Key'!$D$1:$E$3,2,FALSE)&amp;VLOOKUP($C86,'Region Key'!$B$1:$C$12,2,FALSE)&amp;VLOOKUP($D86,'Region Key'!$F$1:$G$13,2,FALSE)</f>
        <v>352</v>
      </c>
      <c r="F86" s="9">
        <v>25</v>
      </c>
      <c r="G86" s="9">
        <v>13</v>
      </c>
      <c r="H86" s="9">
        <v>8</v>
      </c>
      <c r="I86" s="9">
        <v>6</v>
      </c>
    </row>
    <row r="87" spans="1:9" x14ac:dyDescent="0.2">
      <c r="A87" s="9">
        <v>4</v>
      </c>
      <c r="B87" s="9" t="s">
        <v>45</v>
      </c>
      <c r="C87" s="10" t="s">
        <v>12</v>
      </c>
      <c r="D87" s="9" t="s">
        <v>25</v>
      </c>
      <c r="E87" s="10" t="str">
        <f>VLOOKUP($B87,'Region Key'!$D$1:$E$3,2,FALSE)&amp;VLOOKUP($C87,'Region Key'!$B$1:$C$12,2,FALSE)&amp;VLOOKUP($D87,'Region Key'!$F$1:$G$13,2,FALSE)</f>
        <v>353</v>
      </c>
      <c r="F87" s="9">
        <v>59</v>
      </c>
      <c r="G87" s="9">
        <v>29</v>
      </c>
      <c r="H87" s="9">
        <v>20</v>
      </c>
      <c r="I87" s="9">
        <v>15</v>
      </c>
    </row>
    <row r="88" spans="1:9" x14ac:dyDescent="0.2">
      <c r="A88" s="9">
        <v>4</v>
      </c>
      <c r="B88" s="9" t="s">
        <v>45</v>
      </c>
      <c r="C88" s="10" t="s">
        <v>12</v>
      </c>
      <c r="D88" s="9" t="s">
        <v>26</v>
      </c>
      <c r="E88" s="10" t="str">
        <f>VLOOKUP($B88,'Region Key'!$D$1:$E$3,2,FALSE)&amp;VLOOKUP($C88,'Region Key'!$B$1:$C$12,2,FALSE)&amp;VLOOKUP($D88,'Region Key'!$F$1:$G$13,2,FALSE)</f>
        <v>354</v>
      </c>
      <c r="F88" s="9">
        <v>92</v>
      </c>
      <c r="G88" s="9">
        <v>46</v>
      </c>
      <c r="H88" s="9">
        <v>31</v>
      </c>
      <c r="I88" s="9">
        <v>23</v>
      </c>
    </row>
    <row r="89" spans="1:9" x14ac:dyDescent="0.2">
      <c r="A89" s="9">
        <v>4</v>
      </c>
      <c r="B89" s="9" t="s">
        <v>45</v>
      </c>
      <c r="C89" s="10" t="s">
        <v>12</v>
      </c>
      <c r="D89" s="9" t="s">
        <v>27</v>
      </c>
      <c r="E89" s="10" t="str">
        <f>VLOOKUP($B89,'Region Key'!$D$1:$E$3,2,FALSE)&amp;VLOOKUP($C89,'Region Key'!$B$1:$C$12,2,FALSE)&amp;VLOOKUP($D89,'Region Key'!$F$1:$G$13,2,FALSE)</f>
        <v>355</v>
      </c>
      <c r="F89" s="9">
        <v>134</v>
      </c>
      <c r="G89" s="9">
        <v>67</v>
      </c>
      <c r="H89" s="9">
        <v>45</v>
      </c>
      <c r="I89" s="9">
        <v>34</v>
      </c>
    </row>
    <row r="90" spans="1:9" x14ac:dyDescent="0.2">
      <c r="A90" s="9">
        <v>4</v>
      </c>
      <c r="B90" s="9" t="s">
        <v>45</v>
      </c>
      <c r="C90" s="10" t="s">
        <v>12</v>
      </c>
      <c r="D90" s="9" t="s">
        <v>6</v>
      </c>
      <c r="E90" s="10" t="str">
        <f>VLOOKUP($B90,'Region Key'!$D$1:$E$3,2,FALSE)&amp;VLOOKUP($C90,'Region Key'!$B$1:$C$12,2,FALSE)&amp;VLOOKUP($D90,'Region Key'!$F$1:$G$13,2,FALSE)</f>
        <v>356</v>
      </c>
      <c r="F90" s="9">
        <v>168</v>
      </c>
      <c r="G90" s="9">
        <v>84</v>
      </c>
      <c r="H90" s="9">
        <v>56</v>
      </c>
      <c r="I90" s="9">
        <v>42</v>
      </c>
    </row>
    <row r="91" spans="1:9" x14ac:dyDescent="0.2">
      <c r="A91" s="9">
        <v>4</v>
      </c>
      <c r="B91" s="9" t="s">
        <v>45</v>
      </c>
      <c r="C91" s="10" t="s">
        <v>12</v>
      </c>
      <c r="D91" s="9" t="s">
        <v>28</v>
      </c>
      <c r="E91" s="10" t="str">
        <f>VLOOKUP($B91,'Region Key'!$D$1:$E$3,2,FALSE)&amp;VLOOKUP($C91,'Region Key'!$B$1:$C$12,2,FALSE)&amp;VLOOKUP($D91,'Region Key'!$F$1:$G$13,2,FALSE)</f>
        <v>357</v>
      </c>
      <c r="F91" s="9">
        <v>210</v>
      </c>
      <c r="G91" s="9">
        <v>105</v>
      </c>
      <c r="H91" s="9">
        <v>70</v>
      </c>
      <c r="I91" s="9">
        <v>53</v>
      </c>
    </row>
    <row r="92" spans="1:9" x14ac:dyDescent="0.2">
      <c r="A92" s="9">
        <v>4</v>
      </c>
      <c r="B92" s="9" t="s">
        <v>45</v>
      </c>
      <c r="C92" s="10" t="s">
        <v>12</v>
      </c>
      <c r="D92" s="9" t="s">
        <v>29</v>
      </c>
      <c r="E92" s="10" t="str">
        <f>VLOOKUP($B92,'Region Key'!$D$1:$E$3,2,FALSE)&amp;VLOOKUP($C92,'Region Key'!$B$1:$C$12,2,FALSE)&amp;VLOOKUP($D92,'Region Key'!$F$1:$G$13,2,FALSE)</f>
        <v>358</v>
      </c>
      <c r="F92" s="9">
        <v>218</v>
      </c>
      <c r="G92" s="9">
        <v>109</v>
      </c>
      <c r="H92" s="9">
        <v>73</v>
      </c>
      <c r="I92" s="9">
        <v>55</v>
      </c>
    </row>
    <row r="93" spans="1:9" x14ac:dyDescent="0.2">
      <c r="A93" s="9">
        <v>4</v>
      </c>
      <c r="B93" s="9" t="s">
        <v>45</v>
      </c>
      <c r="C93" s="10" t="s">
        <v>12</v>
      </c>
      <c r="D93" s="9" t="s">
        <v>30</v>
      </c>
      <c r="E93" s="10" t="str">
        <f>VLOOKUP($B93,'Region Key'!$D$1:$E$3,2,FALSE)&amp;VLOOKUP($C93,'Region Key'!$B$1:$C$12,2,FALSE)&amp;VLOOKUP($D93,'Region Key'!$F$1:$G$13,2,FALSE)</f>
        <v>359</v>
      </c>
      <c r="F93" s="9">
        <v>193</v>
      </c>
      <c r="G93" s="9">
        <v>97</v>
      </c>
      <c r="H93" s="9">
        <v>64</v>
      </c>
      <c r="I93" s="9">
        <v>48</v>
      </c>
    </row>
    <row r="94" spans="1:9" x14ac:dyDescent="0.2">
      <c r="A94" s="9">
        <v>4</v>
      </c>
      <c r="B94" s="9" t="s">
        <v>45</v>
      </c>
      <c r="C94" s="10" t="s">
        <v>12</v>
      </c>
      <c r="D94" s="9" t="s">
        <v>31</v>
      </c>
      <c r="E94" s="10" t="str">
        <f>VLOOKUP($B94,'Region Key'!$D$1:$E$3,2,FALSE)&amp;VLOOKUP($C94,'Region Key'!$B$1:$C$12,2,FALSE)&amp;VLOOKUP($D94,'Region Key'!$F$1:$G$13,2,FALSE)</f>
        <v>3510</v>
      </c>
      <c r="F94" s="9">
        <v>151</v>
      </c>
      <c r="G94" s="9">
        <v>76</v>
      </c>
      <c r="H94" s="9">
        <v>50</v>
      </c>
      <c r="I94" s="9">
        <v>38</v>
      </c>
    </row>
    <row r="95" spans="1:9" x14ac:dyDescent="0.2">
      <c r="A95" s="9">
        <v>4</v>
      </c>
      <c r="B95" s="9" t="s">
        <v>45</v>
      </c>
      <c r="C95" s="10" t="s">
        <v>12</v>
      </c>
      <c r="D95" s="9" t="s">
        <v>32</v>
      </c>
      <c r="E95" s="10" t="str">
        <f>VLOOKUP($B95,'Region Key'!$D$1:$E$3,2,FALSE)&amp;VLOOKUP($C95,'Region Key'!$B$1:$C$12,2,FALSE)&amp;VLOOKUP($D95,'Region Key'!$F$1:$G$13,2,FALSE)</f>
        <v>3511</v>
      </c>
      <c r="F95" s="9">
        <v>109</v>
      </c>
      <c r="G95" s="9">
        <v>55</v>
      </c>
      <c r="H95" s="9">
        <v>36</v>
      </c>
      <c r="I95" s="9">
        <v>27</v>
      </c>
    </row>
    <row r="96" spans="1:9" x14ac:dyDescent="0.2">
      <c r="A96" s="9">
        <v>4</v>
      </c>
      <c r="B96" s="9" t="s">
        <v>45</v>
      </c>
      <c r="C96" s="10" t="s">
        <v>12</v>
      </c>
      <c r="D96" s="9" t="s">
        <v>33</v>
      </c>
      <c r="E96" s="10" t="str">
        <f>VLOOKUP($B96,'Region Key'!$D$1:$E$3,2,FALSE)&amp;VLOOKUP($C96,'Region Key'!$B$1:$C$12,2,FALSE)&amp;VLOOKUP($D96,'Region Key'!$F$1:$G$13,2,FALSE)</f>
        <v>3512</v>
      </c>
      <c r="F96" s="9">
        <v>50</v>
      </c>
      <c r="G96" s="9">
        <v>25</v>
      </c>
      <c r="H96" s="9">
        <v>17</v>
      </c>
      <c r="I96" s="9">
        <v>13</v>
      </c>
    </row>
    <row r="97" spans="1:9" x14ac:dyDescent="0.2">
      <c r="A97" s="9">
        <v>4</v>
      </c>
      <c r="B97" s="9" t="s">
        <v>45</v>
      </c>
      <c r="C97" s="10" t="s">
        <v>12</v>
      </c>
      <c r="D97" s="9" t="s">
        <v>34</v>
      </c>
      <c r="E97" s="10" t="str">
        <f>VLOOKUP($B97,'Region Key'!$D$1:$E$3,2,FALSE)&amp;VLOOKUP($C97,'Region Key'!$B$1:$C$12,2,FALSE)&amp;VLOOKUP($D97,'Region Key'!$F$1:$G$13,2,FALSE)</f>
        <v>3513</v>
      </c>
      <c r="F97" s="9">
        <v>25</v>
      </c>
      <c r="G97" s="9">
        <v>13</v>
      </c>
      <c r="H97" s="9">
        <v>8</v>
      </c>
      <c r="I97" s="9">
        <v>6</v>
      </c>
    </row>
    <row r="98" spans="1:9" x14ac:dyDescent="0.2">
      <c r="A98" s="9">
        <v>5</v>
      </c>
      <c r="B98" s="9" t="s">
        <v>46</v>
      </c>
      <c r="C98" s="10" t="s">
        <v>13</v>
      </c>
      <c r="D98" s="9" t="s">
        <v>24</v>
      </c>
      <c r="E98" s="10" t="str">
        <f>VLOOKUP($B98,'Region Key'!$D$1:$E$3,2,FALSE)&amp;VLOOKUP($C98,'Region Key'!$B$1:$C$12,2,FALSE)&amp;VLOOKUP($D98,'Region Key'!$F$1:$G$13,2,FALSE)</f>
        <v>262</v>
      </c>
      <c r="F98" s="9">
        <v>19</v>
      </c>
      <c r="G98" s="9">
        <v>9</v>
      </c>
      <c r="H98" s="9">
        <v>6</v>
      </c>
      <c r="I98" s="9">
        <v>5</v>
      </c>
    </row>
    <row r="99" spans="1:9" x14ac:dyDescent="0.2">
      <c r="A99" s="9">
        <v>5</v>
      </c>
      <c r="B99" s="9" t="s">
        <v>46</v>
      </c>
      <c r="C99" s="10" t="s">
        <v>13</v>
      </c>
      <c r="D99" s="9" t="s">
        <v>25</v>
      </c>
      <c r="E99" s="10" t="str">
        <f>VLOOKUP($B99,'Region Key'!$D$1:$E$3,2,FALSE)&amp;VLOOKUP($C99,'Region Key'!$B$1:$C$12,2,FALSE)&amp;VLOOKUP($D99,'Region Key'!$F$1:$G$13,2,FALSE)</f>
        <v>263</v>
      </c>
      <c r="F99" s="9">
        <v>38</v>
      </c>
      <c r="G99" s="9">
        <v>19</v>
      </c>
      <c r="H99" s="9">
        <v>13</v>
      </c>
      <c r="I99" s="9">
        <v>9</v>
      </c>
    </row>
    <row r="100" spans="1:9" x14ac:dyDescent="0.2">
      <c r="A100" s="9">
        <v>5</v>
      </c>
      <c r="B100" s="9" t="s">
        <v>46</v>
      </c>
      <c r="C100" s="10" t="s">
        <v>13</v>
      </c>
      <c r="D100" s="9" t="s">
        <v>26</v>
      </c>
      <c r="E100" s="10" t="str">
        <f>VLOOKUP($B100,'Region Key'!$D$1:$E$3,2,FALSE)&amp;VLOOKUP($C100,'Region Key'!$B$1:$C$12,2,FALSE)&amp;VLOOKUP($D100,'Region Key'!$F$1:$G$13,2,FALSE)</f>
        <v>264</v>
      </c>
      <c r="F100" s="9">
        <v>69</v>
      </c>
      <c r="G100" s="9">
        <v>35</v>
      </c>
      <c r="H100" s="9">
        <v>23</v>
      </c>
      <c r="I100" s="9">
        <v>17</v>
      </c>
    </row>
    <row r="101" spans="1:9" x14ac:dyDescent="0.2">
      <c r="A101" s="9">
        <v>5</v>
      </c>
      <c r="B101" s="9" t="s">
        <v>46</v>
      </c>
      <c r="C101" s="10" t="s">
        <v>13</v>
      </c>
      <c r="D101" s="9" t="s">
        <v>27</v>
      </c>
      <c r="E101" s="10" t="str">
        <f>VLOOKUP($B101,'Region Key'!$D$1:$E$3,2,FALSE)&amp;VLOOKUP($C101,'Region Key'!$B$1:$C$12,2,FALSE)&amp;VLOOKUP($D101,'Region Key'!$F$1:$G$13,2,FALSE)</f>
        <v>265</v>
      </c>
      <c r="F101" s="9">
        <v>101</v>
      </c>
      <c r="G101" s="9">
        <v>50</v>
      </c>
      <c r="H101" s="9">
        <v>34</v>
      </c>
      <c r="I101" s="9">
        <v>25</v>
      </c>
    </row>
    <row r="102" spans="1:9" x14ac:dyDescent="0.2">
      <c r="A102" s="9">
        <v>5</v>
      </c>
      <c r="B102" s="9" t="s">
        <v>46</v>
      </c>
      <c r="C102" s="10" t="s">
        <v>13</v>
      </c>
      <c r="D102" s="9" t="s">
        <v>6</v>
      </c>
      <c r="E102" s="10" t="str">
        <f>VLOOKUP($B102,'Region Key'!$D$1:$E$3,2,FALSE)&amp;VLOOKUP($C102,'Region Key'!$B$1:$C$12,2,FALSE)&amp;VLOOKUP($D102,'Region Key'!$F$1:$G$13,2,FALSE)</f>
        <v>266</v>
      </c>
      <c r="F102" s="9">
        <v>132</v>
      </c>
      <c r="G102" s="9">
        <v>66</v>
      </c>
      <c r="H102" s="9">
        <v>44</v>
      </c>
      <c r="I102" s="9">
        <v>33</v>
      </c>
    </row>
    <row r="103" spans="1:9" x14ac:dyDescent="0.2">
      <c r="A103" s="9">
        <v>5</v>
      </c>
      <c r="B103" s="9" t="s">
        <v>46</v>
      </c>
      <c r="C103" s="10" t="s">
        <v>13</v>
      </c>
      <c r="D103" s="9" t="s">
        <v>28</v>
      </c>
      <c r="E103" s="10" t="str">
        <f>VLOOKUP($B103,'Region Key'!$D$1:$E$3,2,FALSE)&amp;VLOOKUP($C103,'Region Key'!$B$1:$C$12,2,FALSE)&amp;VLOOKUP($D103,'Region Key'!$F$1:$G$13,2,FALSE)</f>
        <v>267</v>
      </c>
      <c r="F103" s="9">
        <v>164</v>
      </c>
      <c r="G103" s="9">
        <v>82</v>
      </c>
      <c r="H103" s="9">
        <v>55</v>
      </c>
      <c r="I103" s="9">
        <v>41</v>
      </c>
    </row>
    <row r="104" spans="1:9" x14ac:dyDescent="0.2">
      <c r="A104" s="9">
        <v>5</v>
      </c>
      <c r="B104" s="9" t="s">
        <v>46</v>
      </c>
      <c r="C104" s="10" t="s">
        <v>13</v>
      </c>
      <c r="D104" s="9" t="s">
        <v>29</v>
      </c>
      <c r="E104" s="10" t="str">
        <f>VLOOKUP($B104,'Region Key'!$D$1:$E$3,2,FALSE)&amp;VLOOKUP($C104,'Region Key'!$B$1:$C$12,2,FALSE)&amp;VLOOKUP($D104,'Region Key'!$F$1:$G$13,2,FALSE)</f>
        <v>268</v>
      </c>
      <c r="F104" s="9">
        <v>170</v>
      </c>
      <c r="G104" s="9">
        <v>85</v>
      </c>
      <c r="H104" s="9">
        <v>57</v>
      </c>
      <c r="I104" s="9">
        <v>43</v>
      </c>
    </row>
    <row r="105" spans="1:9" x14ac:dyDescent="0.2">
      <c r="A105" s="9">
        <v>5</v>
      </c>
      <c r="B105" s="9" t="s">
        <v>46</v>
      </c>
      <c r="C105" s="10" t="s">
        <v>13</v>
      </c>
      <c r="D105" s="9" t="s">
        <v>30</v>
      </c>
      <c r="E105" s="10" t="str">
        <f>VLOOKUP($B105,'Region Key'!$D$1:$E$3,2,FALSE)&amp;VLOOKUP($C105,'Region Key'!$B$1:$C$12,2,FALSE)&amp;VLOOKUP($D105,'Region Key'!$F$1:$G$13,2,FALSE)</f>
        <v>269</v>
      </c>
      <c r="F105" s="9">
        <v>145</v>
      </c>
      <c r="G105" s="9">
        <v>72</v>
      </c>
      <c r="H105" s="9">
        <v>48</v>
      </c>
      <c r="I105" s="9">
        <v>36</v>
      </c>
    </row>
    <row r="106" spans="1:9" x14ac:dyDescent="0.2">
      <c r="A106" s="9">
        <v>5</v>
      </c>
      <c r="B106" s="9" t="s">
        <v>46</v>
      </c>
      <c r="C106" s="10" t="s">
        <v>13</v>
      </c>
      <c r="D106" s="9" t="s">
        <v>31</v>
      </c>
      <c r="E106" s="10" t="str">
        <f>VLOOKUP($B106,'Region Key'!$D$1:$E$3,2,FALSE)&amp;VLOOKUP($C106,'Region Key'!$B$1:$C$12,2,FALSE)&amp;VLOOKUP($D106,'Region Key'!$F$1:$G$13,2,FALSE)</f>
        <v>2610</v>
      </c>
      <c r="F106" s="9">
        <v>113</v>
      </c>
      <c r="G106" s="9">
        <v>57</v>
      </c>
      <c r="H106" s="9">
        <v>38</v>
      </c>
      <c r="I106" s="9">
        <v>28</v>
      </c>
    </row>
    <row r="107" spans="1:9" x14ac:dyDescent="0.2">
      <c r="A107" s="9">
        <v>5</v>
      </c>
      <c r="B107" s="9" t="s">
        <v>46</v>
      </c>
      <c r="C107" s="10" t="s">
        <v>13</v>
      </c>
      <c r="D107" s="9" t="s">
        <v>32</v>
      </c>
      <c r="E107" s="10" t="str">
        <f>VLOOKUP($B107,'Region Key'!$D$1:$E$3,2,FALSE)&amp;VLOOKUP($C107,'Region Key'!$B$1:$C$12,2,FALSE)&amp;VLOOKUP($D107,'Region Key'!$F$1:$G$13,2,FALSE)</f>
        <v>2611</v>
      </c>
      <c r="F107" s="9">
        <v>69</v>
      </c>
      <c r="G107" s="9">
        <v>35</v>
      </c>
      <c r="H107" s="9">
        <v>23</v>
      </c>
      <c r="I107" s="9">
        <v>17</v>
      </c>
    </row>
    <row r="108" spans="1:9" x14ac:dyDescent="0.2">
      <c r="A108" s="9">
        <v>5</v>
      </c>
      <c r="B108" s="9" t="s">
        <v>46</v>
      </c>
      <c r="C108" s="10" t="s">
        <v>13</v>
      </c>
      <c r="D108" s="9" t="s">
        <v>33</v>
      </c>
      <c r="E108" s="10" t="str">
        <f>VLOOKUP($B108,'Region Key'!$D$1:$E$3,2,FALSE)&amp;VLOOKUP($C108,'Region Key'!$B$1:$C$12,2,FALSE)&amp;VLOOKUP($D108,'Region Key'!$F$1:$G$13,2,FALSE)</f>
        <v>2612</v>
      </c>
      <c r="F108" s="9">
        <v>32</v>
      </c>
      <c r="G108" s="9">
        <v>16</v>
      </c>
      <c r="H108" s="9">
        <v>11</v>
      </c>
      <c r="I108" s="9">
        <v>8</v>
      </c>
    </row>
    <row r="109" spans="1:9" x14ac:dyDescent="0.2">
      <c r="A109" s="9">
        <v>5</v>
      </c>
      <c r="B109" s="9" t="s">
        <v>46</v>
      </c>
      <c r="C109" s="10" t="s">
        <v>13</v>
      </c>
      <c r="D109" s="9" t="s">
        <v>34</v>
      </c>
      <c r="E109" s="10" t="str">
        <f>VLOOKUP($B109,'Region Key'!$D$1:$E$3,2,FALSE)&amp;VLOOKUP($C109,'Region Key'!$B$1:$C$12,2,FALSE)&amp;VLOOKUP($D109,'Region Key'!$F$1:$G$13,2,FALSE)</f>
        <v>2613</v>
      </c>
      <c r="F109" s="9">
        <v>13</v>
      </c>
      <c r="G109" s="9">
        <v>6</v>
      </c>
      <c r="H109" s="9">
        <v>4</v>
      </c>
      <c r="I109" s="9">
        <v>3</v>
      </c>
    </row>
    <row r="110" spans="1:9" x14ac:dyDescent="0.2">
      <c r="A110" s="9">
        <v>5</v>
      </c>
      <c r="B110" s="9" t="s">
        <v>45</v>
      </c>
      <c r="C110" s="10" t="s">
        <v>13</v>
      </c>
      <c r="D110" s="9" t="s">
        <v>24</v>
      </c>
      <c r="E110" s="10" t="str">
        <f>VLOOKUP($B110,'Region Key'!$D$1:$E$3,2,FALSE)&amp;VLOOKUP($C110,'Region Key'!$B$1:$C$12,2,FALSE)&amp;VLOOKUP($D110,'Region Key'!$F$1:$G$13,2,FALSE)</f>
        <v>362</v>
      </c>
      <c r="F110" s="9">
        <v>25</v>
      </c>
      <c r="G110" s="9">
        <v>13</v>
      </c>
      <c r="H110" s="9">
        <v>8</v>
      </c>
      <c r="I110" s="9">
        <v>6</v>
      </c>
    </row>
    <row r="111" spans="1:9" x14ac:dyDescent="0.2">
      <c r="A111" s="9">
        <v>5</v>
      </c>
      <c r="B111" s="9" t="s">
        <v>45</v>
      </c>
      <c r="C111" s="10" t="s">
        <v>13</v>
      </c>
      <c r="D111" s="9" t="s">
        <v>25</v>
      </c>
      <c r="E111" s="10" t="str">
        <f>VLOOKUP($B111,'Region Key'!$D$1:$E$3,2,FALSE)&amp;VLOOKUP($C111,'Region Key'!$B$1:$C$12,2,FALSE)&amp;VLOOKUP($D111,'Region Key'!$F$1:$G$13,2,FALSE)</f>
        <v>363</v>
      </c>
      <c r="F111" s="9">
        <v>50</v>
      </c>
      <c r="G111" s="9">
        <v>25</v>
      </c>
      <c r="H111" s="9">
        <v>17</v>
      </c>
      <c r="I111" s="9">
        <v>13</v>
      </c>
    </row>
    <row r="112" spans="1:9" x14ac:dyDescent="0.2">
      <c r="A112" s="9">
        <v>5</v>
      </c>
      <c r="B112" s="9" t="s">
        <v>45</v>
      </c>
      <c r="C112" s="10" t="s">
        <v>13</v>
      </c>
      <c r="D112" s="9" t="s">
        <v>26</v>
      </c>
      <c r="E112" s="10" t="str">
        <f>VLOOKUP($B112,'Region Key'!$D$1:$E$3,2,FALSE)&amp;VLOOKUP($C112,'Region Key'!$B$1:$C$12,2,FALSE)&amp;VLOOKUP($D112,'Region Key'!$F$1:$G$13,2,FALSE)</f>
        <v>364</v>
      </c>
      <c r="F112" s="9">
        <v>92</v>
      </c>
      <c r="G112" s="9">
        <v>46</v>
      </c>
      <c r="H112" s="9">
        <v>31</v>
      </c>
      <c r="I112" s="9">
        <v>23</v>
      </c>
    </row>
    <row r="113" spans="1:9" x14ac:dyDescent="0.2">
      <c r="A113" s="9">
        <v>5</v>
      </c>
      <c r="B113" s="9" t="s">
        <v>45</v>
      </c>
      <c r="C113" s="10" t="s">
        <v>13</v>
      </c>
      <c r="D113" s="9" t="s">
        <v>27</v>
      </c>
      <c r="E113" s="10" t="str">
        <f>VLOOKUP($B113,'Region Key'!$D$1:$E$3,2,FALSE)&amp;VLOOKUP($C113,'Region Key'!$B$1:$C$12,2,FALSE)&amp;VLOOKUP($D113,'Region Key'!$F$1:$G$13,2,FALSE)</f>
        <v>365</v>
      </c>
      <c r="F113" s="9">
        <v>134</v>
      </c>
      <c r="G113" s="9">
        <v>67</v>
      </c>
      <c r="H113" s="9">
        <v>45</v>
      </c>
      <c r="I113" s="9">
        <v>34</v>
      </c>
    </row>
    <row r="114" spans="1:9" x14ac:dyDescent="0.2">
      <c r="A114" s="9">
        <v>5</v>
      </c>
      <c r="B114" s="9" t="s">
        <v>45</v>
      </c>
      <c r="C114" s="10" t="s">
        <v>13</v>
      </c>
      <c r="D114" s="9" t="s">
        <v>6</v>
      </c>
      <c r="E114" s="10" t="str">
        <f>VLOOKUP($B114,'Region Key'!$D$1:$E$3,2,FALSE)&amp;VLOOKUP($C114,'Region Key'!$B$1:$C$12,2,FALSE)&amp;VLOOKUP($D114,'Region Key'!$F$1:$G$13,2,FALSE)</f>
        <v>366</v>
      </c>
      <c r="F114" s="9">
        <v>176</v>
      </c>
      <c r="G114" s="9">
        <v>88</v>
      </c>
      <c r="H114" s="9">
        <v>59</v>
      </c>
      <c r="I114" s="9">
        <v>44</v>
      </c>
    </row>
    <row r="115" spans="1:9" x14ac:dyDescent="0.2">
      <c r="A115" s="9">
        <v>5</v>
      </c>
      <c r="B115" s="9" t="s">
        <v>45</v>
      </c>
      <c r="C115" s="10" t="s">
        <v>13</v>
      </c>
      <c r="D115" s="9" t="s">
        <v>28</v>
      </c>
      <c r="E115" s="10" t="str">
        <f>VLOOKUP($B115,'Region Key'!$D$1:$E$3,2,FALSE)&amp;VLOOKUP($C115,'Region Key'!$B$1:$C$12,2,FALSE)&amp;VLOOKUP($D115,'Region Key'!$F$1:$G$13,2,FALSE)</f>
        <v>367</v>
      </c>
      <c r="F115" s="9">
        <v>218</v>
      </c>
      <c r="G115" s="9">
        <v>109</v>
      </c>
      <c r="H115" s="9">
        <v>73</v>
      </c>
      <c r="I115" s="9">
        <v>55</v>
      </c>
    </row>
    <row r="116" spans="1:9" x14ac:dyDescent="0.2">
      <c r="A116" s="9">
        <v>5</v>
      </c>
      <c r="B116" s="9" t="s">
        <v>45</v>
      </c>
      <c r="C116" s="10" t="s">
        <v>13</v>
      </c>
      <c r="D116" s="9" t="s">
        <v>29</v>
      </c>
      <c r="E116" s="10" t="str">
        <f>VLOOKUP($B116,'Region Key'!$D$1:$E$3,2,FALSE)&amp;VLOOKUP($C116,'Region Key'!$B$1:$C$12,2,FALSE)&amp;VLOOKUP($D116,'Region Key'!$F$1:$G$13,2,FALSE)</f>
        <v>368</v>
      </c>
      <c r="F116" s="9">
        <v>227</v>
      </c>
      <c r="G116" s="9">
        <v>113</v>
      </c>
      <c r="H116" s="9">
        <v>76</v>
      </c>
      <c r="I116" s="9">
        <v>57</v>
      </c>
    </row>
    <row r="117" spans="1:9" x14ac:dyDescent="0.2">
      <c r="A117" s="9">
        <v>5</v>
      </c>
      <c r="B117" s="9" t="s">
        <v>45</v>
      </c>
      <c r="C117" s="10" t="s">
        <v>13</v>
      </c>
      <c r="D117" s="9" t="s">
        <v>30</v>
      </c>
      <c r="E117" s="10" t="str">
        <f>VLOOKUP($B117,'Region Key'!$D$1:$E$3,2,FALSE)&amp;VLOOKUP($C117,'Region Key'!$B$1:$C$12,2,FALSE)&amp;VLOOKUP($D117,'Region Key'!$F$1:$G$13,2,FALSE)</f>
        <v>369</v>
      </c>
      <c r="F117" s="9">
        <v>193</v>
      </c>
      <c r="G117" s="9">
        <v>97</v>
      </c>
      <c r="H117" s="9">
        <v>64</v>
      </c>
      <c r="I117" s="9">
        <v>48</v>
      </c>
    </row>
    <row r="118" spans="1:9" x14ac:dyDescent="0.2">
      <c r="A118" s="9">
        <v>5</v>
      </c>
      <c r="B118" s="9" t="s">
        <v>45</v>
      </c>
      <c r="C118" s="10" t="s">
        <v>13</v>
      </c>
      <c r="D118" s="9" t="s">
        <v>31</v>
      </c>
      <c r="E118" s="10" t="str">
        <f>VLOOKUP($B118,'Region Key'!$D$1:$E$3,2,FALSE)&amp;VLOOKUP($C118,'Region Key'!$B$1:$C$12,2,FALSE)&amp;VLOOKUP($D118,'Region Key'!$F$1:$G$13,2,FALSE)</f>
        <v>3610</v>
      </c>
      <c r="F118" s="9">
        <v>151</v>
      </c>
      <c r="G118" s="9">
        <v>76</v>
      </c>
      <c r="H118" s="9">
        <v>50</v>
      </c>
      <c r="I118" s="9">
        <v>38</v>
      </c>
    </row>
    <row r="119" spans="1:9" x14ac:dyDescent="0.2">
      <c r="A119" s="9">
        <v>5</v>
      </c>
      <c r="B119" s="9" t="s">
        <v>45</v>
      </c>
      <c r="C119" s="10" t="s">
        <v>13</v>
      </c>
      <c r="D119" s="9" t="s">
        <v>32</v>
      </c>
      <c r="E119" s="10" t="str">
        <f>VLOOKUP($B119,'Region Key'!$D$1:$E$3,2,FALSE)&amp;VLOOKUP($C119,'Region Key'!$B$1:$C$12,2,FALSE)&amp;VLOOKUP($D119,'Region Key'!$F$1:$G$13,2,FALSE)</f>
        <v>3611</v>
      </c>
      <c r="F119" s="9">
        <v>92</v>
      </c>
      <c r="G119" s="9">
        <v>46</v>
      </c>
      <c r="H119" s="9">
        <v>31</v>
      </c>
      <c r="I119" s="9">
        <v>23</v>
      </c>
    </row>
    <row r="120" spans="1:9" x14ac:dyDescent="0.2">
      <c r="A120" s="9">
        <v>5</v>
      </c>
      <c r="B120" s="9" t="s">
        <v>45</v>
      </c>
      <c r="C120" s="10" t="s">
        <v>13</v>
      </c>
      <c r="D120" s="9" t="s">
        <v>33</v>
      </c>
      <c r="E120" s="10" t="str">
        <f>VLOOKUP($B120,'Region Key'!$D$1:$E$3,2,FALSE)&amp;VLOOKUP($C120,'Region Key'!$B$1:$C$12,2,FALSE)&amp;VLOOKUP($D120,'Region Key'!$F$1:$G$13,2,FALSE)</f>
        <v>3612</v>
      </c>
      <c r="F120" s="9">
        <v>42</v>
      </c>
      <c r="G120" s="9">
        <v>21</v>
      </c>
      <c r="H120" s="9">
        <v>14</v>
      </c>
      <c r="I120" s="9">
        <v>11</v>
      </c>
    </row>
    <row r="121" spans="1:9" x14ac:dyDescent="0.2">
      <c r="A121" s="9">
        <v>5</v>
      </c>
      <c r="B121" s="9" t="s">
        <v>45</v>
      </c>
      <c r="C121" s="10" t="s">
        <v>13</v>
      </c>
      <c r="D121" s="9" t="s">
        <v>34</v>
      </c>
      <c r="E121" s="10" t="str">
        <f>VLOOKUP($B121,'Region Key'!$D$1:$E$3,2,FALSE)&amp;VLOOKUP($C121,'Region Key'!$B$1:$C$12,2,FALSE)&amp;VLOOKUP($D121,'Region Key'!$F$1:$G$13,2,FALSE)</f>
        <v>3613</v>
      </c>
      <c r="F121" s="9">
        <v>17</v>
      </c>
      <c r="G121" s="9">
        <v>8</v>
      </c>
      <c r="H121" s="9">
        <v>6</v>
      </c>
      <c r="I121" s="9">
        <v>4</v>
      </c>
    </row>
    <row r="122" spans="1:9" x14ac:dyDescent="0.2">
      <c r="A122" s="9">
        <v>6</v>
      </c>
      <c r="B122" s="9" t="s">
        <v>46</v>
      </c>
      <c r="C122" s="10" t="s">
        <v>14</v>
      </c>
      <c r="D122" s="9" t="s">
        <v>24</v>
      </c>
      <c r="E122" s="10" t="str">
        <f>VLOOKUP($B122,'Region Key'!$D$1:$E$3,2,FALSE)&amp;VLOOKUP($C122,'Region Key'!$B$1:$C$12,2,FALSE)&amp;VLOOKUP($D122,'Region Key'!$F$1:$G$13,2,FALSE)</f>
        <v>272</v>
      </c>
      <c r="F122" s="9">
        <v>32</v>
      </c>
      <c r="G122" s="9">
        <v>16</v>
      </c>
      <c r="H122" s="9">
        <v>11</v>
      </c>
      <c r="I122" s="9">
        <v>8</v>
      </c>
    </row>
    <row r="123" spans="1:9" x14ac:dyDescent="0.2">
      <c r="A123" s="9">
        <v>6</v>
      </c>
      <c r="B123" s="9" t="s">
        <v>46</v>
      </c>
      <c r="C123" s="10" t="s">
        <v>14</v>
      </c>
      <c r="D123" s="9" t="s">
        <v>25</v>
      </c>
      <c r="E123" s="10" t="str">
        <f>VLOOKUP($B123,'Region Key'!$D$1:$E$3,2,FALSE)&amp;VLOOKUP($C123,'Region Key'!$B$1:$C$12,2,FALSE)&amp;VLOOKUP($D123,'Region Key'!$F$1:$G$13,2,FALSE)</f>
        <v>273</v>
      </c>
      <c r="F123" s="9">
        <v>44</v>
      </c>
      <c r="G123" s="9">
        <v>22</v>
      </c>
      <c r="H123" s="9">
        <v>15</v>
      </c>
      <c r="I123" s="9">
        <v>11</v>
      </c>
    </row>
    <row r="124" spans="1:9" x14ac:dyDescent="0.2">
      <c r="A124" s="9">
        <v>6</v>
      </c>
      <c r="B124" s="9" t="s">
        <v>46</v>
      </c>
      <c r="C124" s="10" t="s">
        <v>14</v>
      </c>
      <c r="D124" s="9" t="s">
        <v>26</v>
      </c>
      <c r="E124" s="10" t="str">
        <f>VLOOKUP($B124,'Region Key'!$D$1:$E$3,2,FALSE)&amp;VLOOKUP($C124,'Region Key'!$B$1:$C$12,2,FALSE)&amp;VLOOKUP($D124,'Region Key'!$F$1:$G$13,2,FALSE)</f>
        <v>274</v>
      </c>
      <c r="F124" s="9">
        <v>69</v>
      </c>
      <c r="G124" s="9">
        <v>35</v>
      </c>
      <c r="H124" s="9">
        <v>23</v>
      </c>
      <c r="I124" s="9">
        <v>17</v>
      </c>
    </row>
    <row r="125" spans="1:9" x14ac:dyDescent="0.2">
      <c r="A125" s="9">
        <v>6</v>
      </c>
      <c r="B125" s="9" t="s">
        <v>46</v>
      </c>
      <c r="C125" s="10" t="s">
        <v>14</v>
      </c>
      <c r="D125" s="9" t="s">
        <v>27</v>
      </c>
      <c r="E125" s="10" t="str">
        <f>VLOOKUP($B125,'Region Key'!$D$1:$E$3,2,FALSE)&amp;VLOOKUP($C125,'Region Key'!$B$1:$C$12,2,FALSE)&amp;VLOOKUP($D125,'Region Key'!$F$1:$G$13,2,FALSE)</f>
        <v>275</v>
      </c>
      <c r="F125" s="9">
        <v>95</v>
      </c>
      <c r="G125" s="9">
        <v>47</v>
      </c>
      <c r="H125" s="9">
        <v>32</v>
      </c>
      <c r="I125" s="9">
        <v>24</v>
      </c>
    </row>
    <row r="126" spans="1:9" x14ac:dyDescent="0.2">
      <c r="A126" s="9">
        <v>6</v>
      </c>
      <c r="B126" s="9" t="s">
        <v>46</v>
      </c>
      <c r="C126" s="10" t="s">
        <v>14</v>
      </c>
      <c r="D126" s="9" t="s">
        <v>6</v>
      </c>
      <c r="E126" s="10" t="str">
        <f>VLOOKUP($B126,'Region Key'!$D$1:$E$3,2,FALSE)&amp;VLOOKUP($C126,'Region Key'!$B$1:$C$12,2,FALSE)&amp;VLOOKUP($D126,'Region Key'!$F$1:$G$13,2,FALSE)</f>
        <v>276</v>
      </c>
      <c r="F126" s="9">
        <v>113</v>
      </c>
      <c r="G126" s="9">
        <v>57</v>
      </c>
      <c r="H126" s="9">
        <v>38</v>
      </c>
      <c r="I126" s="9">
        <v>28</v>
      </c>
    </row>
    <row r="127" spans="1:9" x14ac:dyDescent="0.2">
      <c r="A127" s="9">
        <v>6</v>
      </c>
      <c r="B127" s="9" t="s">
        <v>46</v>
      </c>
      <c r="C127" s="10" t="s">
        <v>14</v>
      </c>
      <c r="D127" s="9" t="s">
        <v>28</v>
      </c>
      <c r="E127" s="10" t="str">
        <f>VLOOKUP($B127,'Region Key'!$D$1:$E$3,2,FALSE)&amp;VLOOKUP($C127,'Region Key'!$B$1:$C$12,2,FALSE)&amp;VLOOKUP($D127,'Region Key'!$F$1:$G$13,2,FALSE)</f>
        <v>277</v>
      </c>
      <c r="F127" s="9">
        <v>113</v>
      </c>
      <c r="G127" s="9">
        <v>57</v>
      </c>
      <c r="H127" s="9">
        <v>38</v>
      </c>
      <c r="I127" s="9">
        <v>28</v>
      </c>
    </row>
    <row r="128" spans="1:9" x14ac:dyDescent="0.2">
      <c r="A128" s="9">
        <v>6</v>
      </c>
      <c r="B128" s="9" t="s">
        <v>46</v>
      </c>
      <c r="C128" s="10" t="s">
        <v>14</v>
      </c>
      <c r="D128" s="9" t="s">
        <v>29</v>
      </c>
      <c r="E128" s="10" t="str">
        <f>VLOOKUP($B128,'Region Key'!$D$1:$E$3,2,FALSE)&amp;VLOOKUP($C128,'Region Key'!$B$1:$C$12,2,FALSE)&amp;VLOOKUP($D128,'Region Key'!$F$1:$G$13,2,FALSE)</f>
        <v>278</v>
      </c>
      <c r="F128" s="9">
        <v>132</v>
      </c>
      <c r="G128" s="9">
        <v>66</v>
      </c>
      <c r="H128" s="9">
        <v>44</v>
      </c>
      <c r="I128" s="9">
        <v>33</v>
      </c>
    </row>
    <row r="129" spans="1:9" x14ac:dyDescent="0.2">
      <c r="A129" s="9">
        <v>6</v>
      </c>
      <c r="B129" s="9" t="s">
        <v>46</v>
      </c>
      <c r="C129" s="10" t="s">
        <v>14</v>
      </c>
      <c r="D129" s="9" t="s">
        <v>30</v>
      </c>
      <c r="E129" s="10" t="str">
        <f>VLOOKUP($B129,'Region Key'!$D$1:$E$3,2,FALSE)&amp;VLOOKUP($C129,'Region Key'!$B$1:$C$12,2,FALSE)&amp;VLOOKUP($D129,'Region Key'!$F$1:$G$13,2,FALSE)</f>
        <v>279</v>
      </c>
      <c r="F129" s="9">
        <v>126</v>
      </c>
      <c r="G129" s="9">
        <v>63</v>
      </c>
      <c r="H129" s="9">
        <v>42</v>
      </c>
      <c r="I129" s="9">
        <v>32</v>
      </c>
    </row>
    <row r="130" spans="1:9" x14ac:dyDescent="0.2">
      <c r="A130" s="9">
        <v>6</v>
      </c>
      <c r="B130" s="9" t="s">
        <v>46</v>
      </c>
      <c r="C130" s="10" t="s">
        <v>14</v>
      </c>
      <c r="D130" s="9" t="s">
        <v>31</v>
      </c>
      <c r="E130" s="10" t="str">
        <f>VLOOKUP($B130,'Region Key'!$D$1:$E$3,2,FALSE)&amp;VLOOKUP($C130,'Region Key'!$B$1:$C$12,2,FALSE)&amp;VLOOKUP($D130,'Region Key'!$F$1:$G$13,2,FALSE)</f>
        <v>2710</v>
      </c>
      <c r="F130" s="9">
        <v>107</v>
      </c>
      <c r="G130" s="9">
        <v>54</v>
      </c>
      <c r="H130" s="9">
        <v>36</v>
      </c>
      <c r="I130" s="9">
        <v>27</v>
      </c>
    </row>
    <row r="131" spans="1:9" x14ac:dyDescent="0.2">
      <c r="A131" s="9">
        <v>6</v>
      </c>
      <c r="B131" s="9" t="s">
        <v>46</v>
      </c>
      <c r="C131" s="10" t="s">
        <v>14</v>
      </c>
      <c r="D131" s="9" t="s">
        <v>32</v>
      </c>
      <c r="E131" s="10" t="str">
        <f>VLOOKUP($B131,'Region Key'!$D$1:$E$3,2,FALSE)&amp;VLOOKUP($C131,'Region Key'!$B$1:$C$12,2,FALSE)&amp;VLOOKUP($D131,'Region Key'!$F$1:$G$13,2,FALSE)</f>
        <v>2711</v>
      </c>
      <c r="F131" s="9">
        <v>76</v>
      </c>
      <c r="G131" s="9">
        <v>38</v>
      </c>
      <c r="H131" s="9">
        <v>25</v>
      </c>
      <c r="I131" s="9">
        <v>19</v>
      </c>
    </row>
    <row r="132" spans="1:9" x14ac:dyDescent="0.2">
      <c r="A132" s="9">
        <v>6</v>
      </c>
      <c r="B132" s="9" t="s">
        <v>46</v>
      </c>
      <c r="C132" s="10" t="s">
        <v>14</v>
      </c>
      <c r="D132" s="9" t="s">
        <v>33</v>
      </c>
      <c r="E132" s="10" t="str">
        <f>VLOOKUP($B132,'Region Key'!$D$1:$E$3,2,FALSE)&amp;VLOOKUP($C132,'Region Key'!$B$1:$C$12,2,FALSE)&amp;VLOOKUP($D132,'Region Key'!$F$1:$G$13,2,FALSE)</f>
        <v>2712</v>
      </c>
      <c r="F132" s="9">
        <v>44</v>
      </c>
      <c r="G132" s="9">
        <v>22</v>
      </c>
      <c r="H132" s="9">
        <v>15</v>
      </c>
      <c r="I132" s="9">
        <v>11</v>
      </c>
    </row>
    <row r="133" spans="1:9" x14ac:dyDescent="0.2">
      <c r="A133" s="9">
        <v>6</v>
      </c>
      <c r="B133" s="9" t="s">
        <v>46</v>
      </c>
      <c r="C133" s="10" t="s">
        <v>14</v>
      </c>
      <c r="D133" s="9" t="s">
        <v>34</v>
      </c>
      <c r="E133" s="10" t="str">
        <f>VLOOKUP($B133,'Region Key'!$D$1:$E$3,2,FALSE)&amp;VLOOKUP($C133,'Region Key'!$B$1:$C$12,2,FALSE)&amp;VLOOKUP($D133,'Region Key'!$F$1:$G$13,2,FALSE)</f>
        <v>2713</v>
      </c>
      <c r="F133" s="9">
        <v>32</v>
      </c>
      <c r="G133" s="9">
        <v>16</v>
      </c>
      <c r="H133" s="9">
        <v>11</v>
      </c>
      <c r="I133" s="9">
        <v>8</v>
      </c>
    </row>
    <row r="134" spans="1:9" x14ac:dyDescent="0.2">
      <c r="A134" s="9">
        <v>6</v>
      </c>
      <c r="B134" s="9" t="s">
        <v>45</v>
      </c>
      <c r="C134" s="10" t="s">
        <v>14</v>
      </c>
      <c r="D134" s="9" t="s">
        <v>24</v>
      </c>
      <c r="E134" s="10" t="str">
        <f>VLOOKUP($B134,'Region Key'!$D$1:$E$3,2,FALSE)&amp;VLOOKUP($C134,'Region Key'!$B$1:$C$12,2,FALSE)&amp;VLOOKUP($D134,'Region Key'!$F$1:$G$13,2,FALSE)</f>
        <v>372</v>
      </c>
      <c r="F134" s="9">
        <v>42</v>
      </c>
      <c r="G134" s="9">
        <v>21</v>
      </c>
      <c r="H134" s="9">
        <v>14</v>
      </c>
      <c r="I134" s="9">
        <v>11</v>
      </c>
    </row>
    <row r="135" spans="1:9" x14ac:dyDescent="0.2">
      <c r="A135" s="9">
        <v>6</v>
      </c>
      <c r="B135" s="9" t="s">
        <v>45</v>
      </c>
      <c r="C135" s="10" t="s">
        <v>14</v>
      </c>
      <c r="D135" s="9" t="s">
        <v>25</v>
      </c>
      <c r="E135" s="10" t="str">
        <f>VLOOKUP($B135,'Region Key'!$D$1:$E$3,2,FALSE)&amp;VLOOKUP($C135,'Region Key'!$B$1:$C$12,2,FALSE)&amp;VLOOKUP($D135,'Region Key'!$F$1:$G$13,2,FALSE)</f>
        <v>373</v>
      </c>
      <c r="F135" s="9">
        <v>59</v>
      </c>
      <c r="G135" s="9">
        <v>29</v>
      </c>
      <c r="H135" s="9">
        <v>20</v>
      </c>
      <c r="I135" s="9">
        <v>15</v>
      </c>
    </row>
    <row r="136" spans="1:9" x14ac:dyDescent="0.2">
      <c r="A136" s="9">
        <v>6</v>
      </c>
      <c r="B136" s="9" t="s">
        <v>45</v>
      </c>
      <c r="C136" s="10" t="s">
        <v>14</v>
      </c>
      <c r="D136" s="9" t="s">
        <v>26</v>
      </c>
      <c r="E136" s="10" t="str">
        <f>VLOOKUP($B136,'Region Key'!$D$1:$E$3,2,FALSE)&amp;VLOOKUP($C136,'Region Key'!$B$1:$C$12,2,FALSE)&amp;VLOOKUP($D136,'Region Key'!$F$1:$G$13,2,FALSE)</f>
        <v>374</v>
      </c>
      <c r="F136" s="9">
        <v>92</v>
      </c>
      <c r="G136" s="9">
        <v>46</v>
      </c>
      <c r="H136" s="9">
        <v>31</v>
      </c>
      <c r="I136" s="9">
        <v>23</v>
      </c>
    </row>
    <row r="137" spans="1:9" x14ac:dyDescent="0.2">
      <c r="A137" s="9">
        <v>6</v>
      </c>
      <c r="B137" s="9" t="s">
        <v>45</v>
      </c>
      <c r="C137" s="10" t="s">
        <v>14</v>
      </c>
      <c r="D137" s="9" t="s">
        <v>27</v>
      </c>
      <c r="E137" s="10" t="str">
        <f>VLOOKUP($B137,'Region Key'!$D$1:$E$3,2,FALSE)&amp;VLOOKUP($C137,'Region Key'!$B$1:$C$12,2,FALSE)&amp;VLOOKUP($D137,'Region Key'!$F$1:$G$13,2,FALSE)</f>
        <v>375</v>
      </c>
      <c r="F137" s="9">
        <v>126</v>
      </c>
      <c r="G137" s="9">
        <v>63</v>
      </c>
      <c r="H137" s="9">
        <v>42</v>
      </c>
      <c r="I137" s="9">
        <v>32</v>
      </c>
    </row>
    <row r="138" spans="1:9" x14ac:dyDescent="0.2">
      <c r="A138" s="9">
        <v>6</v>
      </c>
      <c r="B138" s="9" t="s">
        <v>45</v>
      </c>
      <c r="C138" s="10" t="s">
        <v>14</v>
      </c>
      <c r="D138" s="9" t="s">
        <v>6</v>
      </c>
      <c r="E138" s="10" t="str">
        <f>VLOOKUP($B138,'Region Key'!$D$1:$E$3,2,FALSE)&amp;VLOOKUP($C138,'Region Key'!$B$1:$C$12,2,FALSE)&amp;VLOOKUP($D138,'Region Key'!$F$1:$G$13,2,FALSE)</f>
        <v>376</v>
      </c>
      <c r="F138" s="9">
        <v>151</v>
      </c>
      <c r="G138" s="9">
        <v>76</v>
      </c>
      <c r="H138" s="9">
        <v>50</v>
      </c>
      <c r="I138" s="9">
        <v>38</v>
      </c>
    </row>
    <row r="139" spans="1:9" x14ac:dyDescent="0.2">
      <c r="A139" s="9">
        <v>6</v>
      </c>
      <c r="B139" s="9" t="s">
        <v>45</v>
      </c>
      <c r="C139" s="10" t="s">
        <v>14</v>
      </c>
      <c r="D139" s="9" t="s">
        <v>28</v>
      </c>
      <c r="E139" s="10" t="str">
        <f>VLOOKUP($B139,'Region Key'!$D$1:$E$3,2,FALSE)&amp;VLOOKUP($C139,'Region Key'!$B$1:$C$12,2,FALSE)&amp;VLOOKUP($D139,'Region Key'!$F$1:$G$13,2,FALSE)</f>
        <v>377</v>
      </c>
      <c r="F139" s="9">
        <v>151</v>
      </c>
      <c r="G139" s="9">
        <v>76</v>
      </c>
      <c r="H139" s="9">
        <v>50</v>
      </c>
      <c r="I139" s="9">
        <v>38</v>
      </c>
    </row>
    <row r="140" spans="1:9" x14ac:dyDescent="0.2">
      <c r="A140" s="9">
        <v>6</v>
      </c>
      <c r="B140" s="9" t="s">
        <v>45</v>
      </c>
      <c r="C140" s="10" t="s">
        <v>14</v>
      </c>
      <c r="D140" s="9" t="s">
        <v>29</v>
      </c>
      <c r="E140" s="10" t="str">
        <f>VLOOKUP($B140,'Region Key'!$D$1:$E$3,2,FALSE)&amp;VLOOKUP($C140,'Region Key'!$B$1:$C$12,2,FALSE)&amp;VLOOKUP($D140,'Region Key'!$F$1:$G$13,2,FALSE)</f>
        <v>378</v>
      </c>
      <c r="F140" s="9">
        <v>176</v>
      </c>
      <c r="G140" s="9">
        <v>88</v>
      </c>
      <c r="H140" s="9">
        <v>59</v>
      </c>
      <c r="I140" s="9">
        <v>44</v>
      </c>
    </row>
    <row r="141" spans="1:9" x14ac:dyDescent="0.2">
      <c r="A141" s="9">
        <v>6</v>
      </c>
      <c r="B141" s="9" t="s">
        <v>45</v>
      </c>
      <c r="C141" s="10" t="s">
        <v>14</v>
      </c>
      <c r="D141" s="9" t="s">
        <v>30</v>
      </c>
      <c r="E141" s="10" t="str">
        <f>VLOOKUP($B141,'Region Key'!$D$1:$E$3,2,FALSE)&amp;VLOOKUP($C141,'Region Key'!$B$1:$C$12,2,FALSE)&amp;VLOOKUP($D141,'Region Key'!$F$1:$G$13,2,FALSE)</f>
        <v>379</v>
      </c>
      <c r="F141" s="9">
        <v>168</v>
      </c>
      <c r="G141" s="9">
        <v>84</v>
      </c>
      <c r="H141" s="9">
        <v>56</v>
      </c>
      <c r="I141" s="9">
        <v>42</v>
      </c>
    </row>
    <row r="142" spans="1:9" x14ac:dyDescent="0.2">
      <c r="A142" s="9">
        <v>6</v>
      </c>
      <c r="B142" s="9" t="s">
        <v>45</v>
      </c>
      <c r="C142" s="10" t="s">
        <v>14</v>
      </c>
      <c r="D142" s="9" t="s">
        <v>31</v>
      </c>
      <c r="E142" s="10" t="str">
        <f>VLOOKUP($B142,'Region Key'!$D$1:$E$3,2,FALSE)&amp;VLOOKUP($C142,'Region Key'!$B$1:$C$12,2,FALSE)&amp;VLOOKUP($D142,'Region Key'!$F$1:$G$13,2,FALSE)</f>
        <v>3710</v>
      </c>
      <c r="F142" s="9">
        <v>143</v>
      </c>
      <c r="G142" s="9">
        <v>71</v>
      </c>
      <c r="H142" s="9">
        <v>48</v>
      </c>
      <c r="I142" s="9">
        <v>36</v>
      </c>
    </row>
    <row r="143" spans="1:9" x14ac:dyDescent="0.2">
      <c r="A143" s="9">
        <v>6</v>
      </c>
      <c r="B143" s="9" t="s">
        <v>45</v>
      </c>
      <c r="C143" s="10" t="s">
        <v>14</v>
      </c>
      <c r="D143" s="9" t="s">
        <v>32</v>
      </c>
      <c r="E143" s="10" t="str">
        <f>VLOOKUP($B143,'Region Key'!$D$1:$E$3,2,FALSE)&amp;VLOOKUP($C143,'Region Key'!$B$1:$C$12,2,FALSE)&amp;VLOOKUP($D143,'Region Key'!$F$1:$G$13,2,FALSE)</f>
        <v>3711</v>
      </c>
      <c r="F143" s="9">
        <v>101</v>
      </c>
      <c r="G143" s="9">
        <v>50</v>
      </c>
      <c r="H143" s="9">
        <v>34</v>
      </c>
      <c r="I143" s="9">
        <v>25</v>
      </c>
    </row>
    <row r="144" spans="1:9" x14ac:dyDescent="0.2">
      <c r="A144" s="9">
        <v>6</v>
      </c>
      <c r="B144" s="9" t="s">
        <v>45</v>
      </c>
      <c r="C144" s="10" t="s">
        <v>14</v>
      </c>
      <c r="D144" s="9" t="s">
        <v>33</v>
      </c>
      <c r="E144" s="10" t="str">
        <f>VLOOKUP($B144,'Region Key'!$D$1:$E$3,2,FALSE)&amp;VLOOKUP($C144,'Region Key'!$B$1:$C$12,2,FALSE)&amp;VLOOKUP($D144,'Region Key'!$F$1:$G$13,2,FALSE)</f>
        <v>3712</v>
      </c>
      <c r="F144" s="9">
        <v>59</v>
      </c>
      <c r="G144" s="9">
        <v>29</v>
      </c>
      <c r="H144" s="9">
        <v>20</v>
      </c>
      <c r="I144" s="9">
        <v>15</v>
      </c>
    </row>
    <row r="145" spans="1:9" x14ac:dyDescent="0.2">
      <c r="A145" s="9">
        <v>6</v>
      </c>
      <c r="B145" s="9" t="s">
        <v>45</v>
      </c>
      <c r="C145" s="10" t="s">
        <v>14</v>
      </c>
      <c r="D145" s="9" t="s">
        <v>34</v>
      </c>
      <c r="E145" s="10" t="str">
        <f>VLOOKUP($B145,'Region Key'!$D$1:$E$3,2,FALSE)&amp;VLOOKUP($C145,'Region Key'!$B$1:$C$12,2,FALSE)&amp;VLOOKUP($D145,'Region Key'!$F$1:$G$13,2,FALSE)</f>
        <v>3713</v>
      </c>
      <c r="F145" s="9">
        <v>42</v>
      </c>
      <c r="G145" s="9">
        <v>21</v>
      </c>
      <c r="H145" s="9">
        <v>14</v>
      </c>
      <c r="I145" s="9">
        <v>11</v>
      </c>
    </row>
    <row r="146" spans="1:9" x14ac:dyDescent="0.2">
      <c r="A146" s="9">
        <v>7</v>
      </c>
      <c r="B146" s="9" t="s">
        <v>46</v>
      </c>
      <c r="C146" s="10" t="s">
        <v>15</v>
      </c>
      <c r="D146" s="9" t="s">
        <v>24</v>
      </c>
      <c r="E146" s="10" t="str">
        <f>VLOOKUP($B146,'Region Key'!$D$1:$E$3,2,FALSE)&amp;VLOOKUP($C146,'Region Key'!$B$1:$C$12,2,FALSE)&amp;VLOOKUP($D146,'Region Key'!$F$1:$G$13,2,FALSE)</f>
        <v>282</v>
      </c>
      <c r="F146" s="9" t="s">
        <v>7</v>
      </c>
      <c r="G146" s="9" t="s">
        <v>7</v>
      </c>
      <c r="H146" s="9" t="s">
        <v>7</v>
      </c>
      <c r="I146" s="9" t="s">
        <v>7</v>
      </c>
    </row>
    <row r="147" spans="1:9" x14ac:dyDescent="0.2">
      <c r="A147" s="9">
        <v>7</v>
      </c>
      <c r="B147" s="9" t="s">
        <v>46</v>
      </c>
      <c r="C147" s="10" t="s">
        <v>15</v>
      </c>
      <c r="D147" s="9" t="s">
        <v>25</v>
      </c>
      <c r="E147" s="10" t="str">
        <f>VLOOKUP($B147,'Region Key'!$D$1:$E$3,2,FALSE)&amp;VLOOKUP($C147,'Region Key'!$B$1:$C$12,2,FALSE)&amp;VLOOKUP($D147,'Region Key'!$F$1:$G$13,2,FALSE)</f>
        <v>283</v>
      </c>
      <c r="F147" s="9" t="s">
        <v>7</v>
      </c>
      <c r="G147" s="9" t="s">
        <v>7</v>
      </c>
      <c r="H147" s="9" t="s">
        <v>7</v>
      </c>
      <c r="I147" s="9" t="s">
        <v>7</v>
      </c>
    </row>
    <row r="148" spans="1:9" x14ac:dyDescent="0.2">
      <c r="A148" s="9">
        <v>7</v>
      </c>
      <c r="B148" s="9" t="s">
        <v>46</v>
      </c>
      <c r="C148" s="10" t="s">
        <v>15</v>
      </c>
      <c r="D148" s="9" t="s">
        <v>26</v>
      </c>
      <c r="E148" s="10" t="str">
        <f>VLOOKUP($B148,'Region Key'!$D$1:$E$3,2,FALSE)&amp;VLOOKUP($C148,'Region Key'!$B$1:$C$12,2,FALSE)&amp;VLOOKUP($D148,'Region Key'!$F$1:$G$13,2,FALSE)</f>
        <v>284</v>
      </c>
      <c r="F148" s="9" t="s">
        <v>7</v>
      </c>
      <c r="G148" s="9" t="s">
        <v>7</v>
      </c>
      <c r="H148" s="9" t="s">
        <v>7</v>
      </c>
      <c r="I148" s="9" t="s">
        <v>7</v>
      </c>
    </row>
    <row r="149" spans="1:9" x14ac:dyDescent="0.2">
      <c r="A149" s="9">
        <v>7</v>
      </c>
      <c r="B149" s="9" t="s">
        <v>46</v>
      </c>
      <c r="C149" s="10" t="s">
        <v>15</v>
      </c>
      <c r="D149" s="9" t="s">
        <v>27</v>
      </c>
      <c r="E149" s="10" t="str">
        <f>VLOOKUP($B149,'Region Key'!$D$1:$E$3,2,FALSE)&amp;VLOOKUP($C149,'Region Key'!$B$1:$C$12,2,FALSE)&amp;VLOOKUP($D149,'Region Key'!$F$1:$G$13,2,FALSE)</f>
        <v>285</v>
      </c>
      <c r="F149" s="9" t="s">
        <v>7</v>
      </c>
      <c r="G149" s="9" t="s">
        <v>7</v>
      </c>
      <c r="H149" s="9" t="s">
        <v>7</v>
      </c>
      <c r="I149" s="9" t="s">
        <v>7</v>
      </c>
    </row>
    <row r="150" spans="1:9" x14ac:dyDescent="0.2">
      <c r="A150" s="9">
        <v>7</v>
      </c>
      <c r="B150" s="9" t="s">
        <v>46</v>
      </c>
      <c r="C150" s="10" t="s">
        <v>15</v>
      </c>
      <c r="D150" s="9" t="s">
        <v>6</v>
      </c>
      <c r="E150" s="10" t="str">
        <f>VLOOKUP($B150,'Region Key'!$D$1:$E$3,2,FALSE)&amp;VLOOKUP($C150,'Region Key'!$B$1:$C$12,2,FALSE)&amp;VLOOKUP($D150,'Region Key'!$F$1:$G$13,2,FALSE)</f>
        <v>286</v>
      </c>
      <c r="F150" s="9" t="s">
        <v>7</v>
      </c>
      <c r="G150" s="9" t="s">
        <v>7</v>
      </c>
      <c r="H150" s="9" t="s">
        <v>7</v>
      </c>
      <c r="I150" s="9" t="s">
        <v>7</v>
      </c>
    </row>
    <row r="151" spans="1:9" x14ac:dyDescent="0.2">
      <c r="A151" s="9">
        <v>7</v>
      </c>
      <c r="B151" s="9" t="s">
        <v>46</v>
      </c>
      <c r="C151" s="10" t="s">
        <v>15</v>
      </c>
      <c r="D151" s="9" t="s">
        <v>28</v>
      </c>
      <c r="E151" s="10" t="str">
        <f>VLOOKUP($B151,'Region Key'!$D$1:$E$3,2,FALSE)&amp;VLOOKUP($C151,'Region Key'!$B$1:$C$12,2,FALSE)&amp;VLOOKUP($D151,'Region Key'!$F$1:$G$13,2,FALSE)</f>
        <v>287</v>
      </c>
      <c r="F151" s="9" t="s">
        <v>7</v>
      </c>
      <c r="G151" s="9" t="s">
        <v>7</v>
      </c>
      <c r="H151" s="9" t="s">
        <v>7</v>
      </c>
      <c r="I151" s="9" t="s">
        <v>7</v>
      </c>
    </row>
    <row r="152" spans="1:9" x14ac:dyDescent="0.2">
      <c r="A152" s="9">
        <v>7</v>
      </c>
      <c r="B152" s="9" t="s">
        <v>46</v>
      </c>
      <c r="C152" s="10" t="s">
        <v>15</v>
      </c>
      <c r="D152" s="9" t="s">
        <v>29</v>
      </c>
      <c r="E152" s="10" t="str">
        <f>VLOOKUP($B152,'Region Key'!$D$1:$E$3,2,FALSE)&amp;VLOOKUP($C152,'Region Key'!$B$1:$C$12,2,FALSE)&amp;VLOOKUP($D152,'Region Key'!$F$1:$G$13,2,FALSE)</f>
        <v>288</v>
      </c>
      <c r="F152" s="9" t="s">
        <v>7</v>
      </c>
      <c r="G152" s="9" t="s">
        <v>7</v>
      </c>
      <c r="H152" s="9" t="s">
        <v>7</v>
      </c>
      <c r="I152" s="9" t="s">
        <v>7</v>
      </c>
    </row>
    <row r="153" spans="1:9" x14ac:dyDescent="0.2">
      <c r="A153" s="9">
        <v>7</v>
      </c>
      <c r="B153" s="9" t="s">
        <v>46</v>
      </c>
      <c r="C153" s="10" t="s">
        <v>15</v>
      </c>
      <c r="D153" s="9" t="s">
        <v>30</v>
      </c>
      <c r="E153" s="10" t="str">
        <f>VLOOKUP($B153,'Region Key'!$D$1:$E$3,2,FALSE)&amp;VLOOKUP($C153,'Region Key'!$B$1:$C$12,2,FALSE)&amp;VLOOKUP($D153,'Region Key'!$F$1:$G$13,2,FALSE)</f>
        <v>289</v>
      </c>
      <c r="F153" s="9" t="s">
        <v>7</v>
      </c>
      <c r="G153" s="9" t="s">
        <v>7</v>
      </c>
      <c r="H153" s="9" t="s">
        <v>7</v>
      </c>
      <c r="I153" s="9" t="s">
        <v>7</v>
      </c>
    </row>
    <row r="154" spans="1:9" x14ac:dyDescent="0.2">
      <c r="A154" s="9">
        <v>7</v>
      </c>
      <c r="B154" s="9" t="s">
        <v>46</v>
      </c>
      <c r="C154" s="10" t="s">
        <v>15</v>
      </c>
      <c r="D154" s="9" t="s">
        <v>31</v>
      </c>
      <c r="E154" s="10" t="str">
        <f>VLOOKUP($B154,'Region Key'!$D$1:$E$3,2,FALSE)&amp;VLOOKUP($C154,'Region Key'!$B$1:$C$12,2,FALSE)&amp;VLOOKUP($D154,'Region Key'!$F$1:$G$13,2,FALSE)</f>
        <v>2810</v>
      </c>
      <c r="F154" s="9" t="s">
        <v>7</v>
      </c>
      <c r="G154" s="9" t="s">
        <v>7</v>
      </c>
      <c r="H154" s="9" t="s">
        <v>7</v>
      </c>
      <c r="I154" s="9" t="s">
        <v>7</v>
      </c>
    </row>
    <row r="155" spans="1:9" x14ac:dyDescent="0.2">
      <c r="A155" s="9">
        <v>7</v>
      </c>
      <c r="B155" s="9" t="s">
        <v>46</v>
      </c>
      <c r="C155" s="10" t="s">
        <v>15</v>
      </c>
      <c r="D155" s="9" t="s">
        <v>32</v>
      </c>
      <c r="E155" s="10" t="str">
        <f>VLOOKUP($B155,'Region Key'!$D$1:$E$3,2,FALSE)&amp;VLOOKUP($C155,'Region Key'!$B$1:$C$12,2,FALSE)&amp;VLOOKUP($D155,'Region Key'!$F$1:$G$13,2,FALSE)</f>
        <v>2811</v>
      </c>
      <c r="F155" s="9" t="s">
        <v>7</v>
      </c>
      <c r="G155" s="9" t="s">
        <v>7</v>
      </c>
      <c r="H155" s="9" t="s">
        <v>7</v>
      </c>
      <c r="I155" s="9" t="s">
        <v>7</v>
      </c>
    </row>
    <row r="156" spans="1:9" x14ac:dyDescent="0.2">
      <c r="A156" s="9">
        <v>7</v>
      </c>
      <c r="B156" s="9" t="s">
        <v>46</v>
      </c>
      <c r="C156" s="10" t="s">
        <v>15</v>
      </c>
      <c r="D156" s="9" t="s">
        <v>33</v>
      </c>
      <c r="E156" s="10" t="str">
        <f>VLOOKUP($B156,'Region Key'!$D$1:$E$3,2,FALSE)&amp;VLOOKUP($C156,'Region Key'!$B$1:$C$12,2,FALSE)&amp;VLOOKUP($D156,'Region Key'!$F$1:$G$13,2,FALSE)</f>
        <v>2812</v>
      </c>
      <c r="F156" s="9" t="s">
        <v>7</v>
      </c>
      <c r="G156" s="9" t="s">
        <v>7</v>
      </c>
      <c r="H156" s="9" t="s">
        <v>7</v>
      </c>
      <c r="I156" s="9" t="s">
        <v>7</v>
      </c>
    </row>
    <row r="157" spans="1:9" x14ac:dyDescent="0.2">
      <c r="A157" s="9">
        <v>7</v>
      </c>
      <c r="B157" s="9" t="s">
        <v>46</v>
      </c>
      <c r="C157" s="10" t="s">
        <v>15</v>
      </c>
      <c r="D157" s="9" t="s">
        <v>34</v>
      </c>
      <c r="E157" s="10" t="str">
        <f>VLOOKUP($B157,'Region Key'!$D$1:$E$3,2,FALSE)&amp;VLOOKUP($C157,'Region Key'!$B$1:$C$12,2,FALSE)&amp;VLOOKUP($D157,'Region Key'!$F$1:$G$13,2,FALSE)</f>
        <v>2813</v>
      </c>
      <c r="F157" s="9" t="s">
        <v>7</v>
      </c>
      <c r="G157" s="9" t="s">
        <v>7</v>
      </c>
      <c r="H157" s="9" t="s">
        <v>7</v>
      </c>
      <c r="I157" s="9" t="s">
        <v>7</v>
      </c>
    </row>
    <row r="158" spans="1:9" x14ac:dyDescent="0.2">
      <c r="A158" s="9">
        <v>7</v>
      </c>
      <c r="B158" s="9" t="s">
        <v>45</v>
      </c>
      <c r="C158" s="10" t="s">
        <v>15</v>
      </c>
      <c r="D158" s="9" t="s">
        <v>24</v>
      </c>
      <c r="E158" s="10" t="str">
        <f>VLOOKUP($B158,'Region Key'!$D$1:$E$3,2,FALSE)&amp;VLOOKUP($C158,'Region Key'!$B$1:$C$12,2,FALSE)&amp;VLOOKUP($D158,'Region Key'!$F$1:$G$13,2,FALSE)</f>
        <v>382</v>
      </c>
      <c r="F158" s="9">
        <v>31</v>
      </c>
      <c r="G158" s="9">
        <v>15</v>
      </c>
      <c r="H158" s="9">
        <v>10</v>
      </c>
      <c r="I158" s="9">
        <v>8</v>
      </c>
    </row>
    <row r="159" spans="1:9" x14ac:dyDescent="0.2">
      <c r="A159" s="9">
        <v>7</v>
      </c>
      <c r="B159" s="9" t="s">
        <v>45</v>
      </c>
      <c r="C159" s="10" t="s">
        <v>15</v>
      </c>
      <c r="D159" s="9" t="s">
        <v>25</v>
      </c>
      <c r="E159" s="10" t="str">
        <f>VLOOKUP($B159,'Region Key'!$D$1:$E$3,2,FALSE)&amp;VLOOKUP($C159,'Region Key'!$B$1:$C$12,2,FALSE)&amp;VLOOKUP($D159,'Region Key'!$F$1:$G$13,2,FALSE)</f>
        <v>383</v>
      </c>
      <c r="F159" s="9">
        <v>43</v>
      </c>
      <c r="G159" s="9">
        <v>22</v>
      </c>
      <c r="H159" s="9">
        <v>14</v>
      </c>
      <c r="I159" s="9">
        <v>11</v>
      </c>
    </row>
    <row r="160" spans="1:9" x14ac:dyDescent="0.2">
      <c r="A160" s="9">
        <v>7</v>
      </c>
      <c r="B160" s="9" t="s">
        <v>45</v>
      </c>
      <c r="C160" s="10" t="s">
        <v>15</v>
      </c>
      <c r="D160" s="9" t="s">
        <v>26</v>
      </c>
      <c r="E160" s="10" t="str">
        <f>VLOOKUP($B160,'Region Key'!$D$1:$E$3,2,FALSE)&amp;VLOOKUP($C160,'Region Key'!$B$1:$C$12,2,FALSE)&amp;VLOOKUP($D160,'Region Key'!$F$1:$G$13,2,FALSE)</f>
        <v>384</v>
      </c>
      <c r="F160" s="9">
        <v>79</v>
      </c>
      <c r="G160" s="9">
        <v>39</v>
      </c>
      <c r="H160" s="9">
        <v>26</v>
      </c>
      <c r="I160" s="9">
        <v>20</v>
      </c>
    </row>
    <row r="161" spans="1:9" x14ac:dyDescent="0.2">
      <c r="A161" s="9">
        <v>7</v>
      </c>
      <c r="B161" s="9" t="s">
        <v>45</v>
      </c>
      <c r="C161" s="10" t="s">
        <v>15</v>
      </c>
      <c r="D161" s="9" t="s">
        <v>27</v>
      </c>
      <c r="E161" s="10" t="str">
        <f>VLOOKUP($B161,'Region Key'!$D$1:$E$3,2,FALSE)&amp;VLOOKUP($C161,'Region Key'!$B$1:$C$12,2,FALSE)&amp;VLOOKUP($D161,'Region Key'!$F$1:$G$13,2,FALSE)</f>
        <v>385</v>
      </c>
      <c r="F161" s="9">
        <v>124</v>
      </c>
      <c r="G161" s="9">
        <v>62</v>
      </c>
      <c r="H161" s="9">
        <v>41</v>
      </c>
      <c r="I161" s="9">
        <v>31</v>
      </c>
    </row>
    <row r="162" spans="1:9" x14ac:dyDescent="0.2">
      <c r="A162" s="9">
        <v>7</v>
      </c>
      <c r="B162" s="9" t="s">
        <v>45</v>
      </c>
      <c r="C162" s="10" t="s">
        <v>15</v>
      </c>
      <c r="D162" s="9" t="s">
        <v>6</v>
      </c>
      <c r="E162" s="10" t="str">
        <f>VLOOKUP($B162,'Region Key'!$D$1:$E$3,2,FALSE)&amp;VLOOKUP($C162,'Region Key'!$B$1:$C$12,2,FALSE)&amp;VLOOKUP($D162,'Region Key'!$F$1:$G$13,2,FALSE)</f>
        <v>386</v>
      </c>
      <c r="F162" s="9">
        <v>164</v>
      </c>
      <c r="G162" s="9">
        <v>82</v>
      </c>
      <c r="H162" s="9">
        <v>55</v>
      </c>
      <c r="I162" s="9">
        <v>41</v>
      </c>
    </row>
    <row r="163" spans="1:9" x14ac:dyDescent="0.2">
      <c r="A163" s="9">
        <v>7</v>
      </c>
      <c r="B163" s="9" t="s">
        <v>45</v>
      </c>
      <c r="C163" s="10" t="s">
        <v>15</v>
      </c>
      <c r="D163" s="9" t="s">
        <v>28</v>
      </c>
      <c r="E163" s="10" t="str">
        <f>VLOOKUP($B163,'Region Key'!$D$1:$E$3,2,FALSE)&amp;VLOOKUP($C163,'Region Key'!$B$1:$C$12,2,FALSE)&amp;VLOOKUP($D163,'Region Key'!$F$1:$G$13,2,FALSE)</f>
        <v>387</v>
      </c>
      <c r="F163" s="9">
        <v>207</v>
      </c>
      <c r="G163" s="9">
        <v>103</v>
      </c>
      <c r="H163" s="9">
        <v>69</v>
      </c>
      <c r="I163" s="9">
        <v>52</v>
      </c>
    </row>
    <row r="164" spans="1:9" x14ac:dyDescent="0.2">
      <c r="A164" s="9">
        <v>7</v>
      </c>
      <c r="B164" s="9" t="s">
        <v>45</v>
      </c>
      <c r="C164" s="10" t="s">
        <v>15</v>
      </c>
      <c r="D164" s="9" t="s">
        <v>29</v>
      </c>
      <c r="E164" s="10" t="str">
        <f>VLOOKUP($B164,'Region Key'!$D$1:$E$3,2,FALSE)&amp;VLOOKUP($C164,'Region Key'!$B$1:$C$12,2,FALSE)&amp;VLOOKUP($D164,'Region Key'!$F$1:$G$13,2,FALSE)</f>
        <v>388</v>
      </c>
      <c r="F164" s="9">
        <v>231</v>
      </c>
      <c r="G164" s="9">
        <v>115</v>
      </c>
      <c r="H164" s="9">
        <v>77</v>
      </c>
      <c r="I164" s="9">
        <v>58</v>
      </c>
    </row>
    <row r="165" spans="1:9" x14ac:dyDescent="0.2">
      <c r="A165" s="9">
        <v>7</v>
      </c>
      <c r="B165" s="9" t="s">
        <v>45</v>
      </c>
      <c r="C165" s="10" t="s">
        <v>15</v>
      </c>
      <c r="D165" s="9" t="s">
        <v>30</v>
      </c>
      <c r="E165" s="10" t="str">
        <f>VLOOKUP($B165,'Region Key'!$D$1:$E$3,2,FALSE)&amp;VLOOKUP($C165,'Region Key'!$B$1:$C$12,2,FALSE)&amp;VLOOKUP($D165,'Region Key'!$F$1:$G$13,2,FALSE)</f>
        <v>389</v>
      </c>
      <c r="F165" s="9">
        <v>198</v>
      </c>
      <c r="G165" s="9">
        <v>99</v>
      </c>
      <c r="H165" s="9">
        <v>66</v>
      </c>
      <c r="I165" s="9">
        <v>50</v>
      </c>
    </row>
    <row r="166" spans="1:9" x14ac:dyDescent="0.2">
      <c r="A166" s="9">
        <v>7</v>
      </c>
      <c r="B166" s="9" t="s">
        <v>45</v>
      </c>
      <c r="C166" s="10" t="s">
        <v>15</v>
      </c>
      <c r="D166" s="9" t="s">
        <v>31</v>
      </c>
      <c r="E166" s="10" t="str">
        <f>VLOOKUP($B166,'Region Key'!$D$1:$E$3,2,FALSE)&amp;VLOOKUP($C166,'Region Key'!$B$1:$C$12,2,FALSE)&amp;VLOOKUP($D166,'Region Key'!$F$1:$G$13,2,FALSE)</f>
        <v>3810</v>
      </c>
      <c r="F166" s="9">
        <v>141</v>
      </c>
      <c r="G166" s="9">
        <v>70</v>
      </c>
      <c r="H166" s="9">
        <v>47</v>
      </c>
      <c r="I166" s="9">
        <v>35</v>
      </c>
    </row>
    <row r="167" spans="1:9" x14ac:dyDescent="0.2">
      <c r="A167" s="9">
        <v>7</v>
      </c>
      <c r="B167" s="9" t="s">
        <v>45</v>
      </c>
      <c r="C167" s="10" t="s">
        <v>15</v>
      </c>
      <c r="D167" s="9" t="s">
        <v>32</v>
      </c>
      <c r="E167" s="10" t="str">
        <f>VLOOKUP($B167,'Region Key'!$D$1:$E$3,2,FALSE)&amp;VLOOKUP($C167,'Region Key'!$B$1:$C$12,2,FALSE)&amp;VLOOKUP($D167,'Region Key'!$F$1:$G$13,2,FALSE)</f>
        <v>3811</v>
      </c>
      <c r="F167" s="9">
        <v>96</v>
      </c>
      <c r="G167" s="9">
        <v>48</v>
      </c>
      <c r="H167" s="9">
        <v>32</v>
      </c>
      <c r="I167" s="9">
        <v>24</v>
      </c>
    </row>
    <row r="168" spans="1:9" x14ac:dyDescent="0.2">
      <c r="A168" s="9">
        <v>7</v>
      </c>
      <c r="B168" s="9" t="s">
        <v>45</v>
      </c>
      <c r="C168" s="10" t="s">
        <v>15</v>
      </c>
      <c r="D168" s="9" t="s">
        <v>33</v>
      </c>
      <c r="E168" s="10" t="str">
        <f>VLOOKUP($B168,'Region Key'!$D$1:$E$3,2,FALSE)&amp;VLOOKUP($C168,'Region Key'!$B$1:$C$12,2,FALSE)&amp;VLOOKUP($D168,'Region Key'!$F$1:$G$13,2,FALSE)</f>
        <v>3812</v>
      </c>
      <c r="F168" s="9">
        <v>40</v>
      </c>
      <c r="G168" s="9">
        <v>20</v>
      </c>
      <c r="H168" s="9">
        <v>13</v>
      </c>
      <c r="I168" s="9">
        <v>10</v>
      </c>
    </row>
    <row r="169" spans="1:9" x14ac:dyDescent="0.2">
      <c r="A169" s="9">
        <v>7</v>
      </c>
      <c r="B169" s="9" t="s">
        <v>45</v>
      </c>
      <c r="C169" s="10" t="s">
        <v>15</v>
      </c>
      <c r="D169" s="9" t="s">
        <v>34</v>
      </c>
      <c r="E169" s="10" t="str">
        <f>VLOOKUP($B169,'Region Key'!$D$1:$E$3,2,FALSE)&amp;VLOOKUP($C169,'Region Key'!$B$1:$C$12,2,FALSE)&amp;VLOOKUP($D169,'Region Key'!$F$1:$G$13,2,FALSE)</f>
        <v>3813</v>
      </c>
      <c r="F169" s="9">
        <v>20</v>
      </c>
      <c r="G169" s="9">
        <v>10</v>
      </c>
      <c r="H169" s="9">
        <v>7</v>
      </c>
      <c r="I169" s="9">
        <v>5</v>
      </c>
    </row>
    <row r="170" spans="1:9" x14ac:dyDescent="0.2">
      <c r="A170" s="9">
        <v>8</v>
      </c>
      <c r="B170" s="9" t="s">
        <v>46</v>
      </c>
      <c r="C170" s="10" t="s">
        <v>16</v>
      </c>
      <c r="D170" s="9" t="s">
        <v>24</v>
      </c>
      <c r="E170" s="10" t="str">
        <f>VLOOKUP($B170,'Region Key'!$D$1:$E$3,2,FALSE)&amp;VLOOKUP($C170,'Region Key'!$B$1:$C$12,2,FALSE)&amp;VLOOKUP($D170,'Region Key'!$F$1:$G$13,2,FALSE)</f>
        <v>292</v>
      </c>
      <c r="F170" s="9">
        <v>38</v>
      </c>
      <c r="G170" s="9">
        <v>19</v>
      </c>
      <c r="H170" s="9">
        <v>13</v>
      </c>
      <c r="I170" s="9">
        <v>9</v>
      </c>
    </row>
    <row r="171" spans="1:9" x14ac:dyDescent="0.2">
      <c r="A171" s="9">
        <v>8</v>
      </c>
      <c r="B171" s="9" t="s">
        <v>46</v>
      </c>
      <c r="C171" s="10" t="s">
        <v>16</v>
      </c>
      <c r="D171" s="9" t="s">
        <v>25</v>
      </c>
      <c r="E171" s="10" t="str">
        <f>VLOOKUP($B171,'Region Key'!$D$1:$E$3,2,FALSE)&amp;VLOOKUP($C171,'Region Key'!$B$1:$C$12,2,FALSE)&amp;VLOOKUP($D171,'Region Key'!$F$1:$G$13,2,FALSE)</f>
        <v>293</v>
      </c>
      <c r="F171" s="9">
        <v>50</v>
      </c>
      <c r="G171" s="9">
        <v>25</v>
      </c>
      <c r="H171" s="9">
        <v>17</v>
      </c>
      <c r="I171" s="9">
        <v>13</v>
      </c>
    </row>
    <row r="172" spans="1:9" x14ac:dyDescent="0.2">
      <c r="A172" s="9">
        <v>8</v>
      </c>
      <c r="B172" s="9" t="s">
        <v>46</v>
      </c>
      <c r="C172" s="10" t="s">
        <v>16</v>
      </c>
      <c r="D172" s="9" t="s">
        <v>26</v>
      </c>
      <c r="E172" s="10" t="str">
        <f>VLOOKUP($B172,'Region Key'!$D$1:$E$3,2,FALSE)&amp;VLOOKUP($C172,'Region Key'!$B$1:$C$12,2,FALSE)&amp;VLOOKUP($D172,'Region Key'!$F$1:$G$13,2,FALSE)</f>
        <v>294</v>
      </c>
      <c r="F172" s="9">
        <v>63</v>
      </c>
      <c r="G172" s="9">
        <v>32</v>
      </c>
      <c r="H172" s="9">
        <v>21</v>
      </c>
      <c r="I172" s="9">
        <v>16</v>
      </c>
    </row>
    <row r="173" spans="1:9" x14ac:dyDescent="0.2">
      <c r="A173" s="9">
        <v>8</v>
      </c>
      <c r="B173" s="9" t="s">
        <v>46</v>
      </c>
      <c r="C173" s="10" t="s">
        <v>16</v>
      </c>
      <c r="D173" s="9" t="s">
        <v>27</v>
      </c>
      <c r="E173" s="10" t="str">
        <f>VLOOKUP($B173,'Region Key'!$D$1:$E$3,2,FALSE)&amp;VLOOKUP($C173,'Region Key'!$B$1:$C$12,2,FALSE)&amp;VLOOKUP($D173,'Region Key'!$F$1:$G$13,2,FALSE)</f>
        <v>295</v>
      </c>
      <c r="F173" s="9">
        <v>88</v>
      </c>
      <c r="G173" s="9">
        <v>44</v>
      </c>
      <c r="H173" s="9">
        <v>29</v>
      </c>
      <c r="I173" s="9">
        <v>22</v>
      </c>
    </row>
    <row r="174" spans="1:9" x14ac:dyDescent="0.2">
      <c r="A174" s="9">
        <v>8</v>
      </c>
      <c r="B174" s="9" t="s">
        <v>46</v>
      </c>
      <c r="C174" s="10" t="s">
        <v>16</v>
      </c>
      <c r="D174" s="9" t="s">
        <v>6</v>
      </c>
      <c r="E174" s="10" t="str">
        <f>VLOOKUP($B174,'Region Key'!$D$1:$E$3,2,FALSE)&amp;VLOOKUP($C174,'Region Key'!$B$1:$C$12,2,FALSE)&amp;VLOOKUP($D174,'Region Key'!$F$1:$G$13,2,FALSE)</f>
        <v>296</v>
      </c>
      <c r="F174" s="9">
        <v>101</v>
      </c>
      <c r="G174" s="9">
        <v>50</v>
      </c>
      <c r="H174" s="9">
        <v>34</v>
      </c>
      <c r="I174" s="9">
        <v>25</v>
      </c>
    </row>
    <row r="175" spans="1:9" x14ac:dyDescent="0.2">
      <c r="A175" s="9">
        <v>8</v>
      </c>
      <c r="B175" s="9" t="s">
        <v>46</v>
      </c>
      <c r="C175" s="10" t="s">
        <v>16</v>
      </c>
      <c r="D175" s="9" t="s">
        <v>28</v>
      </c>
      <c r="E175" s="10" t="str">
        <f>VLOOKUP($B175,'Region Key'!$D$1:$E$3,2,FALSE)&amp;VLOOKUP($C175,'Region Key'!$B$1:$C$12,2,FALSE)&amp;VLOOKUP($D175,'Region Key'!$F$1:$G$13,2,FALSE)</f>
        <v>297</v>
      </c>
      <c r="F175" s="9">
        <v>113</v>
      </c>
      <c r="G175" s="9">
        <v>57</v>
      </c>
      <c r="H175" s="9">
        <v>38</v>
      </c>
      <c r="I175" s="9">
        <v>28</v>
      </c>
    </row>
    <row r="176" spans="1:9" x14ac:dyDescent="0.2">
      <c r="A176" s="9">
        <v>8</v>
      </c>
      <c r="B176" s="9" t="s">
        <v>46</v>
      </c>
      <c r="C176" s="10" t="s">
        <v>16</v>
      </c>
      <c r="D176" s="9" t="s">
        <v>29</v>
      </c>
      <c r="E176" s="10" t="str">
        <f>VLOOKUP($B176,'Region Key'!$D$1:$E$3,2,FALSE)&amp;VLOOKUP($C176,'Region Key'!$B$1:$C$12,2,FALSE)&amp;VLOOKUP($D176,'Region Key'!$F$1:$G$13,2,FALSE)</f>
        <v>298</v>
      </c>
      <c r="F176" s="9">
        <v>95</v>
      </c>
      <c r="G176" s="9">
        <v>47</v>
      </c>
      <c r="H176" s="9">
        <v>32</v>
      </c>
      <c r="I176" s="9">
        <v>24</v>
      </c>
    </row>
    <row r="177" spans="1:9" x14ac:dyDescent="0.2">
      <c r="A177" s="9">
        <v>8</v>
      </c>
      <c r="B177" s="9" t="s">
        <v>46</v>
      </c>
      <c r="C177" s="10" t="s">
        <v>16</v>
      </c>
      <c r="D177" s="9" t="s">
        <v>30</v>
      </c>
      <c r="E177" s="10" t="str">
        <f>VLOOKUP($B177,'Region Key'!$D$1:$E$3,2,FALSE)&amp;VLOOKUP($C177,'Region Key'!$B$1:$C$12,2,FALSE)&amp;VLOOKUP($D177,'Region Key'!$F$1:$G$13,2,FALSE)</f>
        <v>299</v>
      </c>
      <c r="F177" s="9">
        <v>113</v>
      </c>
      <c r="G177" s="9">
        <v>57</v>
      </c>
      <c r="H177" s="9">
        <v>38</v>
      </c>
      <c r="I177" s="9">
        <v>28</v>
      </c>
    </row>
    <row r="178" spans="1:9" x14ac:dyDescent="0.2">
      <c r="A178" s="9">
        <v>8</v>
      </c>
      <c r="B178" s="9" t="s">
        <v>46</v>
      </c>
      <c r="C178" s="10" t="s">
        <v>16</v>
      </c>
      <c r="D178" s="9" t="s">
        <v>31</v>
      </c>
      <c r="E178" s="10" t="str">
        <f>VLOOKUP($B178,'Region Key'!$D$1:$E$3,2,FALSE)&amp;VLOOKUP($C178,'Region Key'!$B$1:$C$12,2,FALSE)&amp;VLOOKUP($D178,'Region Key'!$F$1:$G$13,2,FALSE)</f>
        <v>2910</v>
      </c>
      <c r="F178" s="9">
        <v>95</v>
      </c>
      <c r="G178" s="9">
        <v>47</v>
      </c>
      <c r="H178" s="9">
        <v>32</v>
      </c>
      <c r="I178" s="9">
        <v>24</v>
      </c>
    </row>
    <row r="179" spans="1:9" x14ac:dyDescent="0.2">
      <c r="A179" s="9">
        <v>8</v>
      </c>
      <c r="B179" s="9" t="s">
        <v>46</v>
      </c>
      <c r="C179" s="10" t="s">
        <v>16</v>
      </c>
      <c r="D179" s="9" t="s">
        <v>32</v>
      </c>
      <c r="E179" s="10" t="str">
        <f>VLOOKUP($B179,'Region Key'!$D$1:$E$3,2,FALSE)&amp;VLOOKUP($C179,'Region Key'!$B$1:$C$12,2,FALSE)&amp;VLOOKUP($D179,'Region Key'!$F$1:$G$13,2,FALSE)</f>
        <v>2911</v>
      </c>
      <c r="F179" s="9">
        <v>69</v>
      </c>
      <c r="G179" s="9">
        <v>35</v>
      </c>
      <c r="H179" s="9">
        <v>23</v>
      </c>
      <c r="I179" s="9">
        <v>17</v>
      </c>
    </row>
    <row r="180" spans="1:9" x14ac:dyDescent="0.2">
      <c r="A180" s="9">
        <v>8</v>
      </c>
      <c r="B180" s="9" t="s">
        <v>46</v>
      </c>
      <c r="C180" s="10" t="s">
        <v>16</v>
      </c>
      <c r="D180" s="9" t="s">
        <v>33</v>
      </c>
      <c r="E180" s="10" t="str">
        <f>VLOOKUP($B180,'Region Key'!$D$1:$E$3,2,FALSE)&amp;VLOOKUP($C180,'Region Key'!$B$1:$C$12,2,FALSE)&amp;VLOOKUP($D180,'Region Key'!$F$1:$G$13,2,FALSE)</f>
        <v>2912</v>
      </c>
      <c r="F180" s="9">
        <v>50</v>
      </c>
      <c r="G180" s="9">
        <v>25</v>
      </c>
      <c r="H180" s="9">
        <v>17</v>
      </c>
      <c r="I180" s="9">
        <v>13</v>
      </c>
    </row>
    <row r="181" spans="1:9" x14ac:dyDescent="0.2">
      <c r="A181" s="9">
        <v>8</v>
      </c>
      <c r="B181" s="9" t="s">
        <v>46</v>
      </c>
      <c r="C181" s="10" t="s">
        <v>16</v>
      </c>
      <c r="D181" s="9" t="s">
        <v>34</v>
      </c>
      <c r="E181" s="10" t="str">
        <f>VLOOKUP($B181,'Region Key'!$D$1:$E$3,2,FALSE)&amp;VLOOKUP($C181,'Region Key'!$B$1:$C$12,2,FALSE)&amp;VLOOKUP($D181,'Region Key'!$F$1:$G$13,2,FALSE)</f>
        <v>2913</v>
      </c>
      <c r="F181" s="9">
        <v>38</v>
      </c>
      <c r="G181" s="9">
        <v>19</v>
      </c>
      <c r="H181" s="9">
        <v>13</v>
      </c>
      <c r="I181" s="9">
        <v>9</v>
      </c>
    </row>
    <row r="182" spans="1:9" x14ac:dyDescent="0.2">
      <c r="A182" s="9">
        <v>8</v>
      </c>
      <c r="B182" s="9" t="s">
        <v>45</v>
      </c>
      <c r="C182" s="10" t="s">
        <v>16</v>
      </c>
      <c r="D182" s="9" t="s">
        <v>24</v>
      </c>
      <c r="E182" s="10" t="str">
        <f>VLOOKUP($B182,'Region Key'!$D$1:$E$3,2,FALSE)&amp;VLOOKUP($C182,'Region Key'!$B$1:$C$12,2,FALSE)&amp;VLOOKUP($D182,'Region Key'!$F$1:$G$13,2,FALSE)</f>
        <v>392</v>
      </c>
      <c r="F182" s="9">
        <v>50</v>
      </c>
      <c r="G182" s="9">
        <v>25</v>
      </c>
      <c r="H182" s="9">
        <v>17</v>
      </c>
      <c r="I182" s="9">
        <v>13</v>
      </c>
    </row>
    <row r="183" spans="1:9" x14ac:dyDescent="0.2">
      <c r="A183" s="9">
        <v>8</v>
      </c>
      <c r="B183" s="9" t="s">
        <v>45</v>
      </c>
      <c r="C183" s="10" t="s">
        <v>16</v>
      </c>
      <c r="D183" s="9" t="s">
        <v>25</v>
      </c>
      <c r="E183" s="10" t="str">
        <f>VLOOKUP($B183,'Region Key'!$D$1:$E$3,2,FALSE)&amp;VLOOKUP($C183,'Region Key'!$B$1:$C$12,2,FALSE)&amp;VLOOKUP($D183,'Region Key'!$F$1:$G$13,2,FALSE)</f>
        <v>393</v>
      </c>
      <c r="F183" s="9">
        <v>67</v>
      </c>
      <c r="G183" s="9">
        <v>34</v>
      </c>
      <c r="H183" s="9">
        <v>22</v>
      </c>
      <c r="I183" s="9">
        <v>17</v>
      </c>
    </row>
    <row r="184" spans="1:9" x14ac:dyDescent="0.2">
      <c r="A184" s="9">
        <v>8</v>
      </c>
      <c r="B184" s="9" t="s">
        <v>45</v>
      </c>
      <c r="C184" s="10" t="s">
        <v>16</v>
      </c>
      <c r="D184" s="9" t="s">
        <v>26</v>
      </c>
      <c r="E184" s="10" t="str">
        <f>VLOOKUP($B184,'Region Key'!$D$1:$E$3,2,FALSE)&amp;VLOOKUP($C184,'Region Key'!$B$1:$C$12,2,FALSE)&amp;VLOOKUP($D184,'Region Key'!$F$1:$G$13,2,FALSE)</f>
        <v>394</v>
      </c>
      <c r="F184" s="9">
        <v>84</v>
      </c>
      <c r="G184" s="9">
        <v>42</v>
      </c>
      <c r="H184" s="9">
        <v>28</v>
      </c>
      <c r="I184" s="9">
        <v>21</v>
      </c>
    </row>
    <row r="185" spans="1:9" x14ac:dyDescent="0.2">
      <c r="A185" s="9">
        <v>8</v>
      </c>
      <c r="B185" s="9" t="s">
        <v>45</v>
      </c>
      <c r="C185" s="10" t="s">
        <v>16</v>
      </c>
      <c r="D185" s="9" t="s">
        <v>27</v>
      </c>
      <c r="E185" s="10" t="str">
        <f>VLOOKUP($B185,'Region Key'!$D$1:$E$3,2,FALSE)&amp;VLOOKUP($C185,'Region Key'!$B$1:$C$12,2,FALSE)&amp;VLOOKUP($D185,'Region Key'!$F$1:$G$13,2,FALSE)</f>
        <v>395</v>
      </c>
      <c r="F185" s="9">
        <v>118</v>
      </c>
      <c r="G185" s="9">
        <v>59</v>
      </c>
      <c r="H185" s="9">
        <v>39</v>
      </c>
      <c r="I185" s="9">
        <v>29</v>
      </c>
    </row>
    <row r="186" spans="1:9" x14ac:dyDescent="0.2">
      <c r="A186" s="9">
        <v>8</v>
      </c>
      <c r="B186" s="9" t="s">
        <v>45</v>
      </c>
      <c r="C186" s="10" t="s">
        <v>16</v>
      </c>
      <c r="D186" s="9" t="s">
        <v>6</v>
      </c>
      <c r="E186" s="10" t="str">
        <f>VLOOKUP($B186,'Region Key'!$D$1:$E$3,2,FALSE)&amp;VLOOKUP($C186,'Region Key'!$B$1:$C$12,2,FALSE)&amp;VLOOKUP($D186,'Region Key'!$F$1:$G$13,2,FALSE)</f>
        <v>396</v>
      </c>
      <c r="F186" s="9">
        <v>134</v>
      </c>
      <c r="G186" s="9">
        <v>67</v>
      </c>
      <c r="H186" s="9">
        <v>45</v>
      </c>
      <c r="I186" s="9">
        <v>34</v>
      </c>
    </row>
    <row r="187" spans="1:9" x14ac:dyDescent="0.2">
      <c r="A187" s="9">
        <v>8</v>
      </c>
      <c r="B187" s="9" t="s">
        <v>45</v>
      </c>
      <c r="C187" s="10" t="s">
        <v>16</v>
      </c>
      <c r="D187" s="9" t="s">
        <v>28</v>
      </c>
      <c r="E187" s="10" t="str">
        <f>VLOOKUP($B187,'Region Key'!$D$1:$E$3,2,FALSE)&amp;VLOOKUP($C187,'Region Key'!$B$1:$C$12,2,FALSE)&amp;VLOOKUP($D187,'Region Key'!$F$1:$G$13,2,FALSE)</f>
        <v>397</v>
      </c>
      <c r="F187" s="9">
        <v>151</v>
      </c>
      <c r="G187" s="9">
        <v>76</v>
      </c>
      <c r="H187" s="9">
        <v>50</v>
      </c>
      <c r="I187" s="9">
        <v>38</v>
      </c>
    </row>
    <row r="188" spans="1:9" x14ac:dyDescent="0.2">
      <c r="A188" s="9">
        <v>8</v>
      </c>
      <c r="B188" s="9" t="s">
        <v>45</v>
      </c>
      <c r="C188" s="10" t="s">
        <v>16</v>
      </c>
      <c r="D188" s="9" t="s">
        <v>29</v>
      </c>
      <c r="E188" s="10" t="str">
        <f>VLOOKUP($B188,'Region Key'!$D$1:$E$3,2,FALSE)&amp;VLOOKUP($C188,'Region Key'!$B$1:$C$12,2,FALSE)&amp;VLOOKUP($D188,'Region Key'!$F$1:$G$13,2,FALSE)</f>
        <v>398</v>
      </c>
      <c r="F188" s="9">
        <v>126</v>
      </c>
      <c r="G188" s="9">
        <v>63</v>
      </c>
      <c r="H188" s="9">
        <v>42</v>
      </c>
      <c r="I188" s="9">
        <v>32</v>
      </c>
    </row>
    <row r="189" spans="1:9" x14ac:dyDescent="0.2">
      <c r="A189" s="9">
        <v>8</v>
      </c>
      <c r="B189" s="9" t="s">
        <v>45</v>
      </c>
      <c r="C189" s="10" t="s">
        <v>16</v>
      </c>
      <c r="D189" s="9" t="s">
        <v>30</v>
      </c>
      <c r="E189" s="10" t="str">
        <f>VLOOKUP($B189,'Region Key'!$D$1:$E$3,2,FALSE)&amp;VLOOKUP($C189,'Region Key'!$B$1:$C$12,2,FALSE)&amp;VLOOKUP($D189,'Region Key'!$F$1:$G$13,2,FALSE)</f>
        <v>399</v>
      </c>
      <c r="F189" s="9">
        <v>151</v>
      </c>
      <c r="G189" s="9">
        <v>76</v>
      </c>
      <c r="H189" s="9">
        <v>50</v>
      </c>
      <c r="I189" s="9">
        <v>38</v>
      </c>
    </row>
    <row r="190" spans="1:9" x14ac:dyDescent="0.2">
      <c r="A190" s="9">
        <v>8</v>
      </c>
      <c r="B190" s="9" t="s">
        <v>45</v>
      </c>
      <c r="C190" s="10" t="s">
        <v>16</v>
      </c>
      <c r="D190" s="9" t="s">
        <v>31</v>
      </c>
      <c r="E190" s="10" t="str">
        <f>VLOOKUP($B190,'Region Key'!$D$1:$E$3,2,FALSE)&amp;VLOOKUP($C190,'Region Key'!$B$1:$C$12,2,FALSE)&amp;VLOOKUP($D190,'Region Key'!$F$1:$G$13,2,FALSE)</f>
        <v>3910</v>
      </c>
      <c r="F190" s="9">
        <v>126</v>
      </c>
      <c r="G190" s="9">
        <v>63</v>
      </c>
      <c r="H190" s="9">
        <v>42</v>
      </c>
      <c r="I190" s="9">
        <v>32</v>
      </c>
    </row>
    <row r="191" spans="1:9" x14ac:dyDescent="0.2">
      <c r="A191" s="9">
        <v>8</v>
      </c>
      <c r="B191" s="9" t="s">
        <v>45</v>
      </c>
      <c r="C191" s="10" t="s">
        <v>16</v>
      </c>
      <c r="D191" s="9" t="s">
        <v>32</v>
      </c>
      <c r="E191" s="10" t="str">
        <f>VLOOKUP($B191,'Region Key'!$D$1:$E$3,2,FALSE)&amp;VLOOKUP($C191,'Region Key'!$B$1:$C$12,2,FALSE)&amp;VLOOKUP($D191,'Region Key'!$F$1:$G$13,2,FALSE)</f>
        <v>3911</v>
      </c>
      <c r="F191" s="9">
        <v>92</v>
      </c>
      <c r="G191" s="9">
        <v>46</v>
      </c>
      <c r="H191" s="9">
        <v>31</v>
      </c>
      <c r="I191" s="9">
        <v>23</v>
      </c>
    </row>
    <row r="192" spans="1:9" x14ac:dyDescent="0.2">
      <c r="A192" s="9">
        <v>8</v>
      </c>
      <c r="B192" s="9" t="s">
        <v>45</v>
      </c>
      <c r="C192" s="10" t="s">
        <v>16</v>
      </c>
      <c r="D192" s="9" t="s">
        <v>33</v>
      </c>
      <c r="E192" s="10" t="str">
        <f>VLOOKUP($B192,'Region Key'!$D$1:$E$3,2,FALSE)&amp;VLOOKUP($C192,'Region Key'!$B$1:$C$12,2,FALSE)&amp;VLOOKUP($D192,'Region Key'!$F$1:$G$13,2,FALSE)</f>
        <v>3912</v>
      </c>
      <c r="F192" s="9">
        <v>67</v>
      </c>
      <c r="G192" s="9">
        <v>34</v>
      </c>
      <c r="H192" s="9">
        <v>22</v>
      </c>
      <c r="I192" s="9">
        <v>17</v>
      </c>
    </row>
    <row r="193" spans="1:9" x14ac:dyDescent="0.2">
      <c r="A193" s="9">
        <v>8</v>
      </c>
      <c r="B193" s="9" t="s">
        <v>45</v>
      </c>
      <c r="C193" s="10" t="s">
        <v>16</v>
      </c>
      <c r="D193" s="9" t="s">
        <v>34</v>
      </c>
      <c r="E193" s="10" t="str">
        <f>VLOOKUP($B193,'Region Key'!$D$1:$E$3,2,FALSE)&amp;VLOOKUP($C193,'Region Key'!$B$1:$C$12,2,FALSE)&amp;VLOOKUP($D193,'Region Key'!$F$1:$G$13,2,FALSE)</f>
        <v>3913</v>
      </c>
      <c r="F193" s="9">
        <v>50</v>
      </c>
      <c r="G193" s="9">
        <v>25</v>
      </c>
      <c r="H193" s="9">
        <v>17</v>
      </c>
      <c r="I193" s="9">
        <v>13</v>
      </c>
    </row>
    <row r="194" spans="1:9" x14ac:dyDescent="0.2">
      <c r="A194" s="9">
        <v>9</v>
      </c>
      <c r="B194" s="9" t="s">
        <v>46</v>
      </c>
      <c r="C194" s="10" t="s">
        <v>17</v>
      </c>
      <c r="D194" s="9" t="s">
        <v>24</v>
      </c>
      <c r="E194" s="10" t="str">
        <f>VLOOKUP($B194,'Region Key'!$D$1:$E$3,2,FALSE)&amp;VLOOKUP($C194,'Region Key'!$B$1:$C$12,2,FALSE)&amp;VLOOKUP($D194,'Region Key'!$F$1:$G$13,2,FALSE)</f>
        <v>2102</v>
      </c>
      <c r="F194" s="9">
        <v>44</v>
      </c>
      <c r="G194" s="9">
        <v>22</v>
      </c>
      <c r="H194" s="9">
        <v>15</v>
      </c>
      <c r="I194" s="9">
        <v>11</v>
      </c>
    </row>
    <row r="195" spans="1:9" x14ac:dyDescent="0.2">
      <c r="A195" s="9">
        <v>9</v>
      </c>
      <c r="B195" s="9" t="s">
        <v>46</v>
      </c>
      <c r="C195" s="10" t="s">
        <v>17</v>
      </c>
      <c r="D195" s="9" t="s">
        <v>25</v>
      </c>
      <c r="E195" s="10" t="str">
        <f>VLOOKUP($B195,'Region Key'!$D$1:$E$3,2,FALSE)&amp;VLOOKUP($C195,'Region Key'!$B$1:$C$12,2,FALSE)&amp;VLOOKUP($D195,'Region Key'!$F$1:$G$13,2,FALSE)</f>
        <v>2103</v>
      </c>
      <c r="F195" s="9">
        <v>57</v>
      </c>
      <c r="G195" s="9">
        <v>28</v>
      </c>
      <c r="H195" s="9">
        <v>19</v>
      </c>
      <c r="I195" s="9">
        <v>14</v>
      </c>
    </row>
    <row r="196" spans="1:9" x14ac:dyDescent="0.2">
      <c r="A196" s="9">
        <v>9</v>
      </c>
      <c r="B196" s="9" t="s">
        <v>46</v>
      </c>
      <c r="C196" s="10" t="s">
        <v>17</v>
      </c>
      <c r="D196" s="9" t="s">
        <v>26</v>
      </c>
      <c r="E196" s="10" t="str">
        <f>VLOOKUP($B196,'Region Key'!$D$1:$E$3,2,FALSE)&amp;VLOOKUP($C196,'Region Key'!$B$1:$C$12,2,FALSE)&amp;VLOOKUP($D196,'Region Key'!$F$1:$G$13,2,FALSE)</f>
        <v>2104</v>
      </c>
      <c r="F196" s="9">
        <v>63</v>
      </c>
      <c r="G196" s="9">
        <v>32</v>
      </c>
      <c r="H196" s="9">
        <v>21</v>
      </c>
      <c r="I196" s="9">
        <v>16</v>
      </c>
    </row>
    <row r="197" spans="1:9" x14ac:dyDescent="0.2">
      <c r="A197" s="9">
        <v>9</v>
      </c>
      <c r="B197" s="9" t="s">
        <v>46</v>
      </c>
      <c r="C197" s="10" t="s">
        <v>17</v>
      </c>
      <c r="D197" s="9" t="s">
        <v>27</v>
      </c>
      <c r="E197" s="10" t="str">
        <f>VLOOKUP($B197,'Region Key'!$D$1:$E$3,2,FALSE)&amp;VLOOKUP($C197,'Region Key'!$B$1:$C$12,2,FALSE)&amp;VLOOKUP($D197,'Region Key'!$F$1:$G$13,2,FALSE)</f>
        <v>2105</v>
      </c>
      <c r="F197" s="9">
        <v>76</v>
      </c>
      <c r="G197" s="9">
        <v>38</v>
      </c>
      <c r="H197" s="9">
        <v>25</v>
      </c>
      <c r="I197" s="9">
        <v>19</v>
      </c>
    </row>
    <row r="198" spans="1:9" x14ac:dyDescent="0.2">
      <c r="A198" s="9">
        <v>9</v>
      </c>
      <c r="B198" s="9" t="s">
        <v>46</v>
      </c>
      <c r="C198" s="10" t="s">
        <v>17</v>
      </c>
      <c r="D198" s="9" t="s">
        <v>6</v>
      </c>
      <c r="E198" s="10" t="str">
        <f>VLOOKUP($B198,'Region Key'!$D$1:$E$3,2,FALSE)&amp;VLOOKUP($C198,'Region Key'!$B$1:$C$12,2,FALSE)&amp;VLOOKUP($D198,'Region Key'!$F$1:$G$13,2,FALSE)</f>
        <v>2106</v>
      </c>
      <c r="F198" s="9">
        <v>88</v>
      </c>
      <c r="G198" s="9">
        <v>44</v>
      </c>
      <c r="H198" s="9">
        <v>29</v>
      </c>
      <c r="I198" s="9">
        <v>22</v>
      </c>
    </row>
    <row r="199" spans="1:9" x14ac:dyDescent="0.2">
      <c r="A199" s="9">
        <v>9</v>
      </c>
      <c r="B199" s="9" t="s">
        <v>46</v>
      </c>
      <c r="C199" s="10" t="s">
        <v>17</v>
      </c>
      <c r="D199" s="9" t="s">
        <v>28</v>
      </c>
      <c r="E199" s="10" t="str">
        <f>VLOOKUP($B199,'Region Key'!$D$1:$E$3,2,FALSE)&amp;VLOOKUP($C199,'Region Key'!$B$1:$C$12,2,FALSE)&amp;VLOOKUP($D199,'Region Key'!$F$1:$G$13,2,FALSE)</f>
        <v>2107</v>
      </c>
      <c r="F199" s="9">
        <v>95</v>
      </c>
      <c r="G199" s="9">
        <v>47</v>
      </c>
      <c r="H199" s="9">
        <v>32</v>
      </c>
      <c r="I199" s="9">
        <v>24</v>
      </c>
    </row>
    <row r="200" spans="1:9" x14ac:dyDescent="0.2">
      <c r="A200" s="9">
        <v>9</v>
      </c>
      <c r="B200" s="9" t="s">
        <v>46</v>
      </c>
      <c r="C200" s="10" t="s">
        <v>17</v>
      </c>
      <c r="D200" s="9" t="s">
        <v>29</v>
      </c>
      <c r="E200" s="10" t="str">
        <f>VLOOKUP($B200,'Region Key'!$D$1:$E$3,2,FALSE)&amp;VLOOKUP($C200,'Region Key'!$B$1:$C$12,2,FALSE)&amp;VLOOKUP($D200,'Region Key'!$F$1:$G$13,2,FALSE)</f>
        <v>2108</v>
      </c>
      <c r="F200" s="9">
        <v>107</v>
      </c>
      <c r="G200" s="9">
        <v>54</v>
      </c>
      <c r="H200" s="9">
        <v>36</v>
      </c>
      <c r="I200" s="9">
        <v>27</v>
      </c>
    </row>
    <row r="201" spans="1:9" x14ac:dyDescent="0.2">
      <c r="A201" s="9">
        <v>9</v>
      </c>
      <c r="B201" s="9" t="s">
        <v>46</v>
      </c>
      <c r="C201" s="10" t="s">
        <v>17</v>
      </c>
      <c r="D201" s="9" t="s">
        <v>30</v>
      </c>
      <c r="E201" s="10" t="str">
        <f>VLOOKUP($B201,'Region Key'!$D$1:$E$3,2,FALSE)&amp;VLOOKUP($C201,'Region Key'!$B$1:$C$12,2,FALSE)&amp;VLOOKUP($D201,'Region Key'!$F$1:$G$13,2,FALSE)</f>
        <v>2109</v>
      </c>
      <c r="F201" s="9">
        <v>95</v>
      </c>
      <c r="G201" s="9">
        <v>47</v>
      </c>
      <c r="H201" s="9">
        <v>33</v>
      </c>
      <c r="I201" s="9">
        <v>24</v>
      </c>
    </row>
    <row r="202" spans="1:9" x14ac:dyDescent="0.2">
      <c r="A202" s="9">
        <v>9</v>
      </c>
      <c r="B202" s="9" t="s">
        <v>46</v>
      </c>
      <c r="C202" s="10" t="s">
        <v>17</v>
      </c>
      <c r="D202" s="9" t="s">
        <v>31</v>
      </c>
      <c r="E202" s="10" t="str">
        <f>VLOOKUP($B202,'Region Key'!$D$1:$E$3,2,FALSE)&amp;VLOOKUP($C202,'Region Key'!$B$1:$C$12,2,FALSE)&amp;VLOOKUP($D202,'Region Key'!$F$1:$G$13,2,FALSE)</f>
        <v>21010</v>
      </c>
      <c r="F202" s="9">
        <v>82</v>
      </c>
      <c r="G202" s="9">
        <v>41</v>
      </c>
      <c r="H202" s="9">
        <v>27</v>
      </c>
      <c r="I202" s="9">
        <v>20</v>
      </c>
    </row>
    <row r="203" spans="1:9" x14ac:dyDescent="0.2">
      <c r="A203" s="9">
        <v>9</v>
      </c>
      <c r="B203" s="9" t="s">
        <v>46</v>
      </c>
      <c r="C203" s="10" t="s">
        <v>17</v>
      </c>
      <c r="D203" s="9" t="s">
        <v>32</v>
      </c>
      <c r="E203" s="10" t="str">
        <f>VLOOKUP($B203,'Region Key'!$D$1:$E$3,2,FALSE)&amp;VLOOKUP($C203,'Region Key'!$B$1:$C$12,2,FALSE)&amp;VLOOKUP($D203,'Region Key'!$F$1:$G$13,2,FALSE)</f>
        <v>21011</v>
      </c>
      <c r="F203" s="9">
        <v>69</v>
      </c>
      <c r="G203" s="9">
        <v>35</v>
      </c>
      <c r="H203" s="9">
        <v>23</v>
      </c>
      <c r="I203" s="9">
        <v>17</v>
      </c>
    </row>
    <row r="204" spans="1:9" x14ac:dyDescent="0.2">
      <c r="A204" s="9">
        <v>9</v>
      </c>
      <c r="B204" s="9" t="s">
        <v>46</v>
      </c>
      <c r="C204" s="10" t="s">
        <v>17</v>
      </c>
      <c r="D204" s="9" t="s">
        <v>33</v>
      </c>
      <c r="E204" s="10" t="str">
        <f>VLOOKUP($B204,'Region Key'!$D$1:$E$3,2,FALSE)&amp;VLOOKUP($C204,'Region Key'!$B$1:$C$12,2,FALSE)&amp;VLOOKUP($D204,'Region Key'!$F$1:$G$13,2,FALSE)</f>
        <v>21012</v>
      </c>
      <c r="F204" s="9">
        <v>50</v>
      </c>
      <c r="G204" s="9">
        <v>25</v>
      </c>
      <c r="H204" s="9">
        <v>17</v>
      </c>
      <c r="I204" s="9">
        <v>13</v>
      </c>
    </row>
    <row r="205" spans="1:9" x14ac:dyDescent="0.2">
      <c r="A205" s="9">
        <v>9</v>
      </c>
      <c r="B205" s="9" t="s">
        <v>46</v>
      </c>
      <c r="C205" s="10" t="s">
        <v>17</v>
      </c>
      <c r="D205" s="9" t="s">
        <v>34</v>
      </c>
      <c r="E205" s="10" t="str">
        <f>VLOOKUP($B205,'Region Key'!$D$1:$E$3,2,FALSE)&amp;VLOOKUP($C205,'Region Key'!$B$1:$C$12,2,FALSE)&amp;VLOOKUP($D205,'Region Key'!$F$1:$G$13,2,FALSE)</f>
        <v>21013</v>
      </c>
      <c r="F205" s="9">
        <v>38</v>
      </c>
      <c r="G205" s="9">
        <v>19</v>
      </c>
      <c r="H205" s="9">
        <v>13</v>
      </c>
      <c r="I205" s="9">
        <v>9</v>
      </c>
    </row>
    <row r="206" spans="1:9" x14ac:dyDescent="0.2">
      <c r="A206" s="9">
        <v>9</v>
      </c>
      <c r="B206" s="9" t="s">
        <v>45</v>
      </c>
      <c r="C206" s="10" t="s">
        <v>17</v>
      </c>
      <c r="D206" s="9" t="s">
        <v>24</v>
      </c>
      <c r="E206" s="10" t="str">
        <f>VLOOKUP($B206,'Region Key'!$D$1:$E$3,2,FALSE)&amp;VLOOKUP($C206,'Region Key'!$B$1:$C$12,2,FALSE)&amp;VLOOKUP($D206,'Region Key'!$F$1:$G$13,2,FALSE)</f>
        <v>3102</v>
      </c>
      <c r="F206" s="9">
        <v>59</v>
      </c>
      <c r="G206" s="9">
        <v>29</v>
      </c>
      <c r="H206" s="9">
        <v>20</v>
      </c>
      <c r="I206" s="9">
        <v>15</v>
      </c>
    </row>
    <row r="207" spans="1:9" x14ac:dyDescent="0.2">
      <c r="A207" s="9">
        <v>9</v>
      </c>
      <c r="B207" s="9" t="s">
        <v>45</v>
      </c>
      <c r="C207" s="10" t="s">
        <v>17</v>
      </c>
      <c r="D207" s="9" t="s">
        <v>25</v>
      </c>
      <c r="E207" s="10" t="str">
        <f>VLOOKUP($B207,'Region Key'!$D$1:$E$3,2,FALSE)&amp;VLOOKUP($C207,'Region Key'!$B$1:$C$12,2,FALSE)&amp;VLOOKUP($D207,'Region Key'!$F$1:$G$13,2,FALSE)</f>
        <v>3103</v>
      </c>
      <c r="F207" s="9">
        <v>76</v>
      </c>
      <c r="G207" s="9">
        <v>38</v>
      </c>
      <c r="H207" s="9">
        <v>25</v>
      </c>
      <c r="I207" s="9">
        <v>19</v>
      </c>
    </row>
    <row r="208" spans="1:9" x14ac:dyDescent="0.2">
      <c r="A208" s="9">
        <v>9</v>
      </c>
      <c r="B208" s="9" t="s">
        <v>45</v>
      </c>
      <c r="C208" s="10" t="s">
        <v>17</v>
      </c>
      <c r="D208" s="9" t="s">
        <v>26</v>
      </c>
      <c r="E208" s="10" t="str">
        <f>VLOOKUP($B208,'Region Key'!$D$1:$E$3,2,FALSE)&amp;VLOOKUP($C208,'Region Key'!$B$1:$C$12,2,FALSE)&amp;VLOOKUP($D208,'Region Key'!$F$1:$G$13,2,FALSE)</f>
        <v>3104</v>
      </c>
      <c r="F208" s="9">
        <v>84</v>
      </c>
      <c r="G208" s="9">
        <v>42</v>
      </c>
      <c r="H208" s="9">
        <v>28</v>
      </c>
      <c r="I208" s="9">
        <v>21</v>
      </c>
    </row>
    <row r="209" spans="1:9" x14ac:dyDescent="0.2">
      <c r="A209" s="9">
        <v>9</v>
      </c>
      <c r="B209" s="9" t="s">
        <v>45</v>
      </c>
      <c r="C209" s="10" t="s">
        <v>17</v>
      </c>
      <c r="D209" s="9" t="s">
        <v>27</v>
      </c>
      <c r="E209" s="10" t="str">
        <f>VLOOKUP($B209,'Region Key'!$D$1:$E$3,2,FALSE)&amp;VLOOKUP($C209,'Region Key'!$B$1:$C$12,2,FALSE)&amp;VLOOKUP($D209,'Region Key'!$F$1:$G$13,2,FALSE)</f>
        <v>3105</v>
      </c>
      <c r="F209" s="9">
        <v>101</v>
      </c>
      <c r="G209" s="9">
        <v>50</v>
      </c>
      <c r="H209" s="9">
        <v>34</v>
      </c>
      <c r="I209" s="9">
        <v>25</v>
      </c>
    </row>
    <row r="210" spans="1:9" x14ac:dyDescent="0.2">
      <c r="A210" s="9">
        <v>9</v>
      </c>
      <c r="B210" s="9" t="s">
        <v>45</v>
      </c>
      <c r="C210" s="10" t="s">
        <v>17</v>
      </c>
      <c r="D210" s="9" t="s">
        <v>6</v>
      </c>
      <c r="E210" s="10" t="str">
        <f>VLOOKUP($B210,'Region Key'!$D$1:$E$3,2,FALSE)&amp;VLOOKUP($C210,'Region Key'!$B$1:$C$12,2,FALSE)&amp;VLOOKUP($D210,'Region Key'!$F$1:$G$13,2,FALSE)</f>
        <v>3106</v>
      </c>
      <c r="F210" s="9">
        <v>118</v>
      </c>
      <c r="G210" s="9">
        <v>59</v>
      </c>
      <c r="H210" s="9">
        <v>39</v>
      </c>
      <c r="I210" s="9">
        <v>29</v>
      </c>
    </row>
    <row r="211" spans="1:9" x14ac:dyDescent="0.2">
      <c r="A211" s="9">
        <v>9</v>
      </c>
      <c r="B211" s="9" t="s">
        <v>45</v>
      </c>
      <c r="C211" s="10" t="s">
        <v>17</v>
      </c>
      <c r="D211" s="9" t="s">
        <v>28</v>
      </c>
      <c r="E211" s="10" t="str">
        <f>VLOOKUP($B211,'Region Key'!$D$1:$E$3,2,FALSE)&amp;VLOOKUP($C211,'Region Key'!$B$1:$C$12,2,FALSE)&amp;VLOOKUP($D211,'Region Key'!$F$1:$G$13,2,FALSE)</f>
        <v>3107</v>
      </c>
      <c r="F211" s="9">
        <v>126</v>
      </c>
      <c r="G211" s="9">
        <v>63</v>
      </c>
      <c r="H211" s="9">
        <v>42</v>
      </c>
      <c r="I211" s="9">
        <v>32</v>
      </c>
    </row>
    <row r="212" spans="1:9" x14ac:dyDescent="0.2">
      <c r="A212" s="9">
        <v>9</v>
      </c>
      <c r="B212" s="9" t="s">
        <v>45</v>
      </c>
      <c r="C212" s="10" t="s">
        <v>17</v>
      </c>
      <c r="D212" s="9" t="s">
        <v>29</v>
      </c>
      <c r="E212" s="10" t="str">
        <f>VLOOKUP($B212,'Region Key'!$D$1:$E$3,2,FALSE)&amp;VLOOKUP($C212,'Region Key'!$B$1:$C$12,2,FALSE)&amp;VLOOKUP($D212,'Region Key'!$F$1:$G$13,2,FALSE)</f>
        <v>3108</v>
      </c>
      <c r="F212" s="9">
        <v>143</v>
      </c>
      <c r="G212" s="9">
        <v>71</v>
      </c>
      <c r="H212" s="9">
        <v>48</v>
      </c>
      <c r="I212" s="9">
        <v>36</v>
      </c>
    </row>
    <row r="213" spans="1:9" x14ac:dyDescent="0.2">
      <c r="A213" s="9">
        <v>9</v>
      </c>
      <c r="B213" s="9" t="s">
        <v>45</v>
      </c>
      <c r="C213" s="10" t="s">
        <v>17</v>
      </c>
      <c r="D213" s="9" t="s">
        <v>30</v>
      </c>
      <c r="E213" s="10" t="str">
        <f>VLOOKUP($B213,'Region Key'!$D$1:$E$3,2,FALSE)&amp;VLOOKUP($C213,'Region Key'!$B$1:$C$12,2,FALSE)&amp;VLOOKUP($D213,'Region Key'!$F$1:$G$13,2,FALSE)</f>
        <v>3109</v>
      </c>
      <c r="F213" s="9">
        <v>126</v>
      </c>
      <c r="G213" s="9">
        <v>63</v>
      </c>
      <c r="H213" s="9">
        <v>42</v>
      </c>
      <c r="I213" s="9">
        <v>32</v>
      </c>
    </row>
    <row r="214" spans="1:9" x14ac:dyDescent="0.2">
      <c r="A214" s="9">
        <v>9</v>
      </c>
      <c r="B214" s="9" t="s">
        <v>45</v>
      </c>
      <c r="C214" s="10" t="s">
        <v>17</v>
      </c>
      <c r="D214" s="9" t="s">
        <v>31</v>
      </c>
      <c r="E214" s="10" t="str">
        <f>VLOOKUP($B214,'Region Key'!$D$1:$E$3,2,FALSE)&amp;VLOOKUP($C214,'Region Key'!$B$1:$C$12,2,FALSE)&amp;VLOOKUP($D214,'Region Key'!$F$1:$G$13,2,FALSE)</f>
        <v>31010</v>
      </c>
      <c r="F214" s="9">
        <v>109</v>
      </c>
      <c r="G214" s="9">
        <v>55</v>
      </c>
      <c r="H214" s="9">
        <v>36</v>
      </c>
      <c r="I214" s="9">
        <v>27</v>
      </c>
    </row>
    <row r="215" spans="1:9" x14ac:dyDescent="0.2">
      <c r="A215" s="9">
        <v>9</v>
      </c>
      <c r="B215" s="9" t="s">
        <v>45</v>
      </c>
      <c r="C215" s="10" t="s">
        <v>17</v>
      </c>
      <c r="D215" s="9" t="s">
        <v>32</v>
      </c>
      <c r="E215" s="10" t="str">
        <f>VLOOKUP($B215,'Region Key'!$D$1:$E$3,2,FALSE)&amp;VLOOKUP($C215,'Region Key'!$B$1:$C$12,2,FALSE)&amp;VLOOKUP($D215,'Region Key'!$F$1:$G$13,2,FALSE)</f>
        <v>31011</v>
      </c>
      <c r="F215" s="9">
        <v>92</v>
      </c>
      <c r="G215" s="9">
        <v>46</v>
      </c>
      <c r="H215" s="9">
        <v>31</v>
      </c>
      <c r="I215" s="9">
        <v>23</v>
      </c>
    </row>
    <row r="216" spans="1:9" x14ac:dyDescent="0.2">
      <c r="A216" s="9">
        <v>9</v>
      </c>
      <c r="B216" s="9" t="s">
        <v>45</v>
      </c>
      <c r="C216" s="10" t="s">
        <v>17</v>
      </c>
      <c r="D216" s="9" t="s">
        <v>33</v>
      </c>
      <c r="E216" s="10" t="str">
        <f>VLOOKUP($B216,'Region Key'!$D$1:$E$3,2,FALSE)&amp;VLOOKUP($C216,'Region Key'!$B$1:$C$12,2,FALSE)&amp;VLOOKUP($D216,'Region Key'!$F$1:$G$13,2,FALSE)</f>
        <v>31012</v>
      </c>
      <c r="F216" s="9">
        <v>67</v>
      </c>
      <c r="G216" s="9">
        <v>34</v>
      </c>
      <c r="H216" s="9">
        <v>22</v>
      </c>
      <c r="I216" s="9">
        <v>17</v>
      </c>
    </row>
    <row r="217" spans="1:9" x14ac:dyDescent="0.2">
      <c r="A217" s="9">
        <v>9</v>
      </c>
      <c r="B217" s="9" t="s">
        <v>45</v>
      </c>
      <c r="C217" s="10" t="s">
        <v>17</v>
      </c>
      <c r="D217" s="9" t="s">
        <v>34</v>
      </c>
      <c r="E217" s="10" t="str">
        <f>VLOOKUP($B217,'Region Key'!$D$1:$E$3,2,FALSE)&amp;VLOOKUP($C217,'Region Key'!$B$1:$C$12,2,FALSE)&amp;VLOOKUP($D217,'Region Key'!$F$1:$G$13,2,FALSE)</f>
        <v>31013</v>
      </c>
      <c r="F217" s="9">
        <v>50</v>
      </c>
      <c r="G217" s="9">
        <v>25</v>
      </c>
      <c r="H217" s="9">
        <v>17</v>
      </c>
      <c r="I217" s="9">
        <v>13</v>
      </c>
    </row>
    <row r="218" spans="1:9" x14ac:dyDescent="0.2">
      <c r="A218" s="9">
        <v>10</v>
      </c>
      <c r="B218" s="9" t="s">
        <v>46</v>
      </c>
      <c r="C218" s="10" t="s">
        <v>18</v>
      </c>
      <c r="D218" s="9" t="s">
        <v>24</v>
      </c>
      <c r="E218" s="10" t="str">
        <f>VLOOKUP($B218,'Region Key'!$D$1:$E$3,2,FALSE)&amp;VLOOKUP($C218,'Region Key'!$B$1:$C$12,2,FALSE)&amp;VLOOKUP($D218,'Region Key'!$F$1:$G$13,2,FALSE)</f>
        <v>2112</v>
      </c>
      <c r="F218" s="9">
        <v>42</v>
      </c>
      <c r="G218" s="9">
        <v>21</v>
      </c>
      <c r="H218" s="9">
        <v>14</v>
      </c>
      <c r="I218" s="9">
        <v>10</v>
      </c>
    </row>
    <row r="219" spans="1:9" x14ac:dyDescent="0.2">
      <c r="A219" s="9">
        <v>10</v>
      </c>
      <c r="B219" s="9" t="s">
        <v>46</v>
      </c>
      <c r="C219" s="10" t="s">
        <v>18</v>
      </c>
      <c r="D219" s="9" t="s">
        <v>25</v>
      </c>
      <c r="E219" s="10" t="str">
        <f>VLOOKUP($B219,'Region Key'!$D$1:$E$3,2,FALSE)&amp;VLOOKUP($C219,'Region Key'!$B$1:$C$12,2,FALSE)&amp;VLOOKUP($D219,'Region Key'!$F$1:$G$13,2,FALSE)</f>
        <v>2113</v>
      </c>
      <c r="F219" s="9">
        <v>57</v>
      </c>
      <c r="G219" s="9">
        <v>28</v>
      </c>
      <c r="H219" s="9">
        <v>19</v>
      </c>
      <c r="I219" s="9">
        <v>14</v>
      </c>
    </row>
    <row r="220" spans="1:9" x14ac:dyDescent="0.2">
      <c r="A220" s="9">
        <v>10</v>
      </c>
      <c r="B220" s="9" t="s">
        <v>46</v>
      </c>
      <c r="C220" s="10" t="s">
        <v>18</v>
      </c>
      <c r="D220" s="9" t="s">
        <v>26</v>
      </c>
      <c r="E220" s="10" t="str">
        <f>VLOOKUP($B220,'Region Key'!$D$1:$E$3,2,FALSE)&amp;VLOOKUP($C220,'Region Key'!$B$1:$C$12,2,FALSE)&amp;VLOOKUP($D220,'Region Key'!$F$1:$G$13,2,FALSE)</f>
        <v>2114</v>
      </c>
      <c r="F220" s="9">
        <v>80</v>
      </c>
      <c r="G220" s="9">
        <v>40</v>
      </c>
      <c r="H220" s="9">
        <v>27</v>
      </c>
      <c r="I220" s="9">
        <v>20</v>
      </c>
    </row>
    <row r="221" spans="1:9" x14ac:dyDescent="0.2">
      <c r="A221" s="9">
        <v>10</v>
      </c>
      <c r="B221" s="9" t="s">
        <v>46</v>
      </c>
      <c r="C221" s="10" t="s">
        <v>18</v>
      </c>
      <c r="D221" s="9" t="s">
        <v>27</v>
      </c>
      <c r="E221" s="10" t="str">
        <f>VLOOKUP($B221,'Region Key'!$D$1:$E$3,2,FALSE)&amp;VLOOKUP($C221,'Region Key'!$B$1:$C$12,2,FALSE)&amp;VLOOKUP($D221,'Region Key'!$F$1:$G$13,2,FALSE)</f>
        <v>2115</v>
      </c>
      <c r="F221" s="9">
        <v>96</v>
      </c>
      <c r="G221" s="9">
        <v>48</v>
      </c>
      <c r="H221" s="9">
        <v>32</v>
      </c>
      <c r="I221" s="9">
        <v>24</v>
      </c>
    </row>
    <row r="222" spans="1:9" x14ac:dyDescent="0.2">
      <c r="A222" s="9">
        <v>10</v>
      </c>
      <c r="B222" s="9" t="s">
        <v>46</v>
      </c>
      <c r="C222" s="10" t="s">
        <v>18</v>
      </c>
      <c r="D222" s="9" t="s">
        <v>6</v>
      </c>
      <c r="E222" s="10" t="str">
        <f>VLOOKUP($B222,'Region Key'!$D$1:$E$3,2,FALSE)&amp;VLOOKUP($C222,'Region Key'!$B$1:$C$12,2,FALSE)&amp;VLOOKUP($D222,'Region Key'!$F$1:$G$13,2,FALSE)</f>
        <v>2116</v>
      </c>
      <c r="F222" s="9">
        <v>119</v>
      </c>
      <c r="G222" s="9">
        <v>60</v>
      </c>
      <c r="H222" s="9">
        <v>40</v>
      </c>
      <c r="I222" s="9">
        <v>29</v>
      </c>
    </row>
    <row r="223" spans="1:9" x14ac:dyDescent="0.2">
      <c r="A223" s="9">
        <v>10</v>
      </c>
      <c r="B223" s="9" t="s">
        <v>46</v>
      </c>
      <c r="C223" s="10" t="s">
        <v>18</v>
      </c>
      <c r="D223" s="9" t="s">
        <v>28</v>
      </c>
      <c r="E223" s="10" t="str">
        <f>VLOOKUP($B223,'Region Key'!$D$1:$E$3,2,FALSE)&amp;VLOOKUP($C223,'Region Key'!$B$1:$C$12,2,FALSE)&amp;VLOOKUP($D223,'Region Key'!$F$1:$G$13,2,FALSE)</f>
        <v>2117</v>
      </c>
      <c r="F223" s="9">
        <v>144</v>
      </c>
      <c r="G223" s="9">
        <v>72</v>
      </c>
      <c r="H223" s="9">
        <v>48</v>
      </c>
      <c r="I223" s="9">
        <v>36</v>
      </c>
    </row>
    <row r="224" spans="1:9" x14ac:dyDescent="0.2">
      <c r="A224" s="9">
        <v>10</v>
      </c>
      <c r="B224" s="9" t="s">
        <v>46</v>
      </c>
      <c r="C224" s="10" t="s">
        <v>18</v>
      </c>
      <c r="D224" s="9" t="s">
        <v>29</v>
      </c>
      <c r="E224" s="10" t="str">
        <f>VLOOKUP($B224,'Region Key'!$D$1:$E$3,2,FALSE)&amp;VLOOKUP($C224,'Region Key'!$B$1:$C$12,2,FALSE)&amp;VLOOKUP($D224,'Region Key'!$F$1:$G$13,2,FALSE)</f>
        <v>2118</v>
      </c>
      <c r="F224" s="9">
        <v>165</v>
      </c>
      <c r="G224" s="9">
        <v>83</v>
      </c>
      <c r="H224" s="9">
        <v>55</v>
      </c>
      <c r="I224" s="9">
        <v>41</v>
      </c>
    </row>
    <row r="225" spans="1:9" x14ac:dyDescent="0.2">
      <c r="A225" s="9">
        <v>10</v>
      </c>
      <c r="B225" s="9" t="s">
        <v>46</v>
      </c>
      <c r="C225" s="10" t="s">
        <v>18</v>
      </c>
      <c r="D225" s="9" t="s">
        <v>30</v>
      </c>
      <c r="E225" s="10" t="str">
        <f>VLOOKUP($B225,'Region Key'!$D$1:$E$3,2,FALSE)&amp;VLOOKUP($C225,'Region Key'!$B$1:$C$12,2,FALSE)&amp;VLOOKUP($D225,'Region Key'!$F$1:$G$13,2,FALSE)</f>
        <v>2119</v>
      </c>
      <c r="F225" s="9">
        <v>155</v>
      </c>
      <c r="G225" s="9">
        <v>77</v>
      </c>
      <c r="H225" s="9">
        <v>52</v>
      </c>
      <c r="I225" s="9">
        <v>39</v>
      </c>
    </row>
    <row r="226" spans="1:9" x14ac:dyDescent="0.2">
      <c r="A226" s="9">
        <v>10</v>
      </c>
      <c r="B226" s="9" t="s">
        <v>46</v>
      </c>
      <c r="C226" s="10" t="s">
        <v>18</v>
      </c>
      <c r="D226" s="9" t="s">
        <v>31</v>
      </c>
      <c r="E226" s="10" t="str">
        <f>VLOOKUP($B226,'Region Key'!$D$1:$E$3,2,FALSE)&amp;VLOOKUP($C226,'Region Key'!$B$1:$C$12,2,FALSE)&amp;VLOOKUP($D226,'Region Key'!$F$1:$G$13,2,FALSE)</f>
        <v>21110</v>
      </c>
      <c r="F226" s="9">
        <v>124</v>
      </c>
      <c r="G226" s="9">
        <v>62</v>
      </c>
      <c r="H226" s="9">
        <v>41</v>
      </c>
      <c r="I226" s="9">
        <v>31</v>
      </c>
    </row>
    <row r="227" spans="1:9" x14ac:dyDescent="0.2">
      <c r="A227" s="9">
        <v>10</v>
      </c>
      <c r="B227" s="9" t="s">
        <v>46</v>
      </c>
      <c r="C227" s="10" t="s">
        <v>18</v>
      </c>
      <c r="D227" s="9" t="s">
        <v>32</v>
      </c>
      <c r="E227" s="10" t="str">
        <f>VLOOKUP($B227,'Region Key'!$D$1:$E$3,2,FALSE)&amp;VLOOKUP($C227,'Region Key'!$B$1:$C$12,2,FALSE)&amp;VLOOKUP($D227,'Region Key'!$F$1:$G$13,2,FALSE)</f>
        <v>21111</v>
      </c>
      <c r="F227" s="9">
        <v>88</v>
      </c>
      <c r="G227" s="9">
        <v>44</v>
      </c>
      <c r="H227" s="9">
        <v>29</v>
      </c>
      <c r="I227" s="9">
        <v>22</v>
      </c>
    </row>
    <row r="228" spans="1:9" x14ac:dyDescent="0.2">
      <c r="A228" s="9">
        <v>10</v>
      </c>
      <c r="B228" s="9" t="s">
        <v>46</v>
      </c>
      <c r="C228" s="10" t="s">
        <v>18</v>
      </c>
      <c r="D228" s="9" t="s">
        <v>33</v>
      </c>
      <c r="E228" s="10" t="str">
        <f>VLOOKUP($B228,'Region Key'!$D$1:$E$3,2,FALSE)&amp;VLOOKUP($C228,'Region Key'!$B$1:$C$12,2,FALSE)&amp;VLOOKUP($D228,'Region Key'!$F$1:$G$13,2,FALSE)</f>
        <v>21112</v>
      </c>
      <c r="F228" s="9">
        <v>54</v>
      </c>
      <c r="G228" s="9">
        <v>27</v>
      </c>
      <c r="H228" s="9">
        <v>18</v>
      </c>
      <c r="I228" s="9">
        <v>14</v>
      </c>
    </row>
    <row r="229" spans="1:9" x14ac:dyDescent="0.2">
      <c r="A229" s="9">
        <v>10</v>
      </c>
      <c r="B229" s="9" t="s">
        <v>46</v>
      </c>
      <c r="C229" s="10" t="s">
        <v>18</v>
      </c>
      <c r="D229" s="9" t="s">
        <v>34</v>
      </c>
      <c r="E229" s="10" t="str">
        <f>VLOOKUP($B229,'Region Key'!$D$1:$E$3,2,FALSE)&amp;VLOOKUP($C229,'Region Key'!$B$1:$C$12,2,FALSE)&amp;VLOOKUP($D229,'Region Key'!$F$1:$G$13,2,FALSE)</f>
        <v>21113</v>
      </c>
      <c r="F229" s="9">
        <v>42</v>
      </c>
      <c r="G229" s="9">
        <v>21</v>
      </c>
      <c r="H229" s="9">
        <v>14</v>
      </c>
      <c r="I229" s="9">
        <v>10</v>
      </c>
    </row>
    <row r="230" spans="1:9" x14ac:dyDescent="0.2">
      <c r="A230" s="9">
        <v>10</v>
      </c>
      <c r="B230" s="9" t="s">
        <v>45</v>
      </c>
      <c r="C230" s="10" t="s">
        <v>18</v>
      </c>
      <c r="D230" s="9" t="s">
        <v>24</v>
      </c>
      <c r="E230" s="10" t="str">
        <f>VLOOKUP($B230,'Region Key'!$D$1:$E$3,2,FALSE)&amp;VLOOKUP($C230,'Region Key'!$B$1:$C$12,2,FALSE)&amp;VLOOKUP($D230,'Region Key'!$F$1:$G$13,2,FALSE)</f>
        <v>3112</v>
      </c>
      <c r="F230" s="9">
        <v>56</v>
      </c>
      <c r="G230" s="9">
        <v>28</v>
      </c>
      <c r="H230" s="9">
        <v>19</v>
      </c>
      <c r="I230" s="9">
        <v>14</v>
      </c>
    </row>
    <row r="231" spans="1:9" x14ac:dyDescent="0.2">
      <c r="A231" s="9">
        <v>10</v>
      </c>
      <c r="B231" s="9" t="s">
        <v>45</v>
      </c>
      <c r="C231" s="10" t="s">
        <v>18</v>
      </c>
      <c r="D231" s="9" t="s">
        <v>25</v>
      </c>
      <c r="E231" s="10" t="str">
        <f>VLOOKUP($B231,'Region Key'!$D$1:$E$3,2,FALSE)&amp;VLOOKUP($C231,'Region Key'!$B$1:$C$12,2,FALSE)&amp;VLOOKUP($D231,'Region Key'!$F$1:$G$13,2,FALSE)</f>
        <v>3113</v>
      </c>
      <c r="F231" s="9">
        <v>75</v>
      </c>
      <c r="G231" s="9">
        <v>38</v>
      </c>
      <c r="H231" s="9">
        <v>25</v>
      </c>
      <c r="I231" s="9">
        <v>19</v>
      </c>
    </row>
    <row r="232" spans="1:9" x14ac:dyDescent="0.2">
      <c r="A232" s="9">
        <v>10</v>
      </c>
      <c r="B232" s="9" t="s">
        <v>45</v>
      </c>
      <c r="C232" s="10" t="s">
        <v>18</v>
      </c>
      <c r="D232" s="9" t="s">
        <v>26</v>
      </c>
      <c r="E232" s="10" t="str">
        <f>VLOOKUP($B232,'Region Key'!$D$1:$E$3,2,FALSE)&amp;VLOOKUP($C232,'Region Key'!$B$1:$C$12,2,FALSE)&amp;VLOOKUP($D232,'Region Key'!$F$1:$G$13,2,FALSE)</f>
        <v>3114</v>
      </c>
      <c r="F232" s="9">
        <v>106</v>
      </c>
      <c r="G232" s="9">
        <v>53</v>
      </c>
      <c r="H232" s="9">
        <v>35</v>
      </c>
      <c r="I232" s="9">
        <v>27</v>
      </c>
    </row>
    <row r="233" spans="1:9" x14ac:dyDescent="0.2">
      <c r="A233" s="9">
        <v>10</v>
      </c>
      <c r="B233" s="9" t="s">
        <v>45</v>
      </c>
      <c r="C233" s="10" t="s">
        <v>18</v>
      </c>
      <c r="D233" s="9" t="s">
        <v>27</v>
      </c>
      <c r="E233" s="10" t="str">
        <f>VLOOKUP($B233,'Region Key'!$D$1:$E$3,2,FALSE)&amp;VLOOKUP($C233,'Region Key'!$B$1:$C$12,2,FALSE)&amp;VLOOKUP($D233,'Region Key'!$F$1:$G$13,2,FALSE)</f>
        <v>3115</v>
      </c>
      <c r="F233" s="9">
        <v>128</v>
      </c>
      <c r="G233" s="9">
        <v>64</v>
      </c>
      <c r="H233" s="9">
        <v>43</v>
      </c>
      <c r="I233" s="9">
        <v>32</v>
      </c>
    </row>
    <row r="234" spans="1:9" x14ac:dyDescent="0.2">
      <c r="A234" s="9">
        <v>10</v>
      </c>
      <c r="B234" s="9" t="s">
        <v>45</v>
      </c>
      <c r="C234" s="10" t="s">
        <v>18</v>
      </c>
      <c r="D234" s="9" t="s">
        <v>6</v>
      </c>
      <c r="E234" s="10" t="str">
        <f>VLOOKUP($B234,'Region Key'!$D$1:$E$3,2,FALSE)&amp;VLOOKUP($C234,'Region Key'!$B$1:$C$12,2,FALSE)&amp;VLOOKUP($D234,'Region Key'!$F$1:$G$13,2,FALSE)</f>
        <v>3116</v>
      </c>
      <c r="F234" s="9">
        <v>159</v>
      </c>
      <c r="G234" s="9">
        <v>80</v>
      </c>
      <c r="H234" s="9">
        <v>53</v>
      </c>
      <c r="I234" s="9">
        <v>40</v>
      </c>
    </row>
    <row r="235" spans="1:9" x14ac:dyDescent="0.2">
      <c r="A235" s="9">
        <v>10</v>
      </c>
      <c r="B235" s="9" t="s">
        <v>45</v>
      </c>
      <c r="C235" s="10" t="s">
        <v>18</v>
      </c>
      <c r="D235" s="9" t="s">
        <v>28</v>
      </c>
      <c r="E235" s="10" t="str">
        <f>VLOOKUP($B235,'Region Key'!$D$1:$E$3,2,FALSE)&amp;VLOOKUP($C235,'Region Key'!$B$1:$C$12,2,FALSE)&amp;VLOOKUP($D235,'Region Key'!$F$1:$G$13,2,FALSE)</f>
        <v>3117</v>
      </c>
      <c r="F235" s="9">
        <v>193</v>
      </c>
      <c r="G235" s="9">
        <v>96</v>
      </c>
      <c r="H235" s="9">
        <v>64</v>
      </c>
      <c r="I235" s="9">
        <v>48</v>
      </c>
    </row>
    <row r="236" spans="1:9" x14ac:dyDescent="0.2">
      <c r="A236" s="9">
        <v>10</v>
      </c>
      <c r="B236" s="9" t="s">
        <v>45</v>
      </c>
      <c r="C236" s="10" t="s">
        <v>18</v>
      </c>
      <c r="D236" s="9" t="s">
        <v>29</v>
      </c>
      <c r="E236" s="10" t="str">
        <f>VLOOKUP($B236,'Region Key'!$D$1:$E$3,2,FALSE)&amp;VLOOKUP($C236,'Region Key'!$B$1:$C$12,2,FALSE)&amp;VLOOKUP($D236,'Region Key'!$F$1:$G$13,2,FALSE)</f>
        <v>3118</v>
      </c>
      <c r="F236" s="9">
        <v>221</v>
      </c>
      <c r="G236" s="9">
        <v>110</v>
      </c>
      <c r="H236" s="9">
        <v>74</v>
      </c>
      <c r="I236" s="9">
        <v>55</v>
      </c>
    </row>
    <row r="237" spans="1:9" x14ac:dyDescent="0.2">
      <c r="A237" s="9">
        <v>10</v>
      </c>
      <c r="B237" s="9" t="s">
        <v>45</v>
      </c>
      <c r="C237" s="10" t="s">
        <v>18</v>
      </c>
      <c r="D237" s="9" t="s">
        <v>30</v>
      </c>
      <c r="E237" s="10" t="str">
        <f>VLOOKUP($B237,'Region Key'!$D$1:$E$3,2,FALSE)&amp;VLOOKUP($C237,'Region Key'!$B$1:$C$12,2,FALSE)&amp;VLOOKUP($D237,'Region Key'!$F$1:$G$13,2,FALSE)</f>
        <v>3119</v>
      </c>
      <c r="F237" s="9">
        <v>207</v>
      </c>
      <c r="G237" s="9">
        <v>103</v>
      </c>
      <c r="H237" s="9">
        <v>69</v>
      </c>
      <c r="I237" s="9">
        <v>52</v>
      </c>
    </row>
    <row r="238" spans="1:9" x14ac:dyDescent="0.2">
      <c r="A238" s="9">
        <v>10</v>
      </c>
      <c r="B238" s="9" t="s">
        <v>45</v>
      </c>
      <c r="C238" s="10" t="s">
        <v>18</v>
      </c>
      <c r="D238" s="9" t="s">
        <v>31</v>
      </c>
      <c r="E238" s="10" t="str">
        <f>VLOOKUP($B238,'Region Key'!$D$1:$E$3,2,FALSE)&amp;VLOOKUP($C238,'Region Key'!$B$1:$C$12,2,FALSE)&amp;VLOOKUP($D238,'Region Key'!$F$1:$G$13,2,FALSE)</f>
        <v>31110</v>
      </c>
      <c r="F238" s="9">
        <v>165</v>
      </c>
      <c r="G238" s="9">
        <v>82</v>
      </c>
      <c r="H238" s="9">
        <v>55</v>
      </c>
      <c r="I238" s="9">
        <v>41</v>
      </c>
    </row>
    <row r="239" spans="1:9" x14ac:dyDescent="0.2">
      <c r="A239" s="9">
        <v>10</v>
      </c>
      <c r="B239" s="9" t="s">
        <v>45</v>
      </c>
      <c r="C239" s="10" t="s">
        <v>18</v>
      </c>
      <c r="D239" s="9" t="s">
        <v>32</v>
      </c>
      <c r="E239" s="10" t="str">
        <f>VLOOKUP($B239,'Region Key'!$D$1:$E$3,2,FALSE)&amp;VLOOKUP($C239,'Region Key'!$B$1:$C$12,2,FALSE)&amp;VLOOKUP($D239,'Region Key'!$F$1:$G$13,2,FALSE)</f>
        <v>31111</v>
      </c>
      <c r="F239" s="9">
        <v>117</v>
      </c>
      <c r="G239" s="9">
        <v>59</v>
      </c>
      <c r="H239" s="9">
        <v>39</v>
      </c>
      <c r="I239" s="9">
        <v>29</v>
      </c>
    </row>
    <row r="240" spans="1:9" x14ac:dyDescent="0.2">
      <c r="A240" s="9">
        <v>10</v>
      </c>
      <c r="B240" s="9" t="s">
        <v>45</v>
      </c>
      <c r="C240" s="10" t="s">
        <v>18</v>
      </c>
      <c r="D240" s="9" t="s">
        <v>33</v>
      </c>
      <c r="E240" s="10" t="str">
        <f>VLOOKUP($B240,'Region Key'!$D$1:$E$3,2,FALSE)&amp;VLOOKUP($C240,'Region Key'!$B$1:$C$12,2,FALSE)&amp;VLOOKUP($D240,'Region Key'!$F$1:$G$13,2,FALSE)</f>
        <v>31112</v>
      </c>
      <c r="F240" s="9">
        <v>73</v>
      </c>
      <c r="G240" s="9">
        <v>36</v>
      </c>
      <c r="H240" s="9">
        <v>24</v>
      </c>
      <c r="I240" s="9">
        <v>18</v>
      </c>
    </row>
    <row r="241" spans="1:9" x14ac:dyDescent="0.2">
      <c r="A241" s="9">
        <v>10</v>
      </c>
      <c r="B241" s="9" t="s">
        <v>45</v>
      </c>
      <c r="C241" s="10" t="s">
        <v>18</v>
      </c>
      <c r="D241" s="9" t="s">
        <v>34</v>
      </c>
      <c r="E241" s="10" t="str">
        <f>VLOOKUP($B241,'Region Key'!$D$1:$E$3,2,FALSE)&amp;VLOOKUP($C241,'Region Key'!$B$1:$C$12,2,FALSE)&amp;VLOOKUP($D241,'Region Key'!$F$1:$G$13,2,FALSE)</f>
        <v>31113</v>
      </c>
      <c r="F241" s="9">
        <v>55</v>
      </c>
      <c r="G241" s="9">
        <v>28</v>
      </c>
      <c r="H241" s="9">
        <v>19</v>
      </c>
      <c r="I241" s="9">
        <v>14</v>
      </c>
    </row>
    <row r="242" spans="1:9" x14ac:dyDescent="0.2">
      <c r="A242" s="9">
        <v>11</v>
      </c>
      <c r="B242" s="9" t="s">
        <v>46</v>
      </c>
      <c r="C242" s="10" t="s">
        <v>19</v>
      </c>
      <c r="D242" s="9" t="s">
        <v>24</v>
      </c>
      <c r="E242" s="10" t="str">
        <f>VLOOKUP($B242,'Region Key'!$D$1:$E$3,2,FALSE)&amp;VLOOKUP($C242,'Region Key'!$B$1:$C$12,2,FALSE)&amp;VLOOKUP($D242,'Region Key'!$F$1:$G$13,2,FALSE)</f>
        <v>2122</v>
      </c>
      <c r="F242" s="9">
        <v>54</v>
      </c>
      <c r="G242" s="9">
        <v>27</v>
      </c>
      <c r="H242" s="9">
        <v>18</v>
      </c>
      <c r="I242" s="9">
        <v>14</v>
      </c>
    </row>
    <row r="243" spans="1:9" x14ac:dyDescent="0.2">
      <c r="A243" s="9">
        <v>11</v>
      </c>
      <c r="B243" s="9" t="s">
        <v>46</v>
      </c>
      <c r="C243" s="10" t="s">
        <v>19</v>
      </c>
      <c r="D243" s="9" t="s">
        <v>25</v>
      </c>
      <c r="E243" s="10" t="str">
        <f>VLOOKUP($B243,'Region Key'!$D$1:$E$3,2,FALSE)&amp;VLOOKUP($C243,'Region Key'!$B$1:$C$12,2,FALSE)&amp;VLOOKUP($D243,'Region Key'!$F$1:$G$13,2,FALSE)</f>
        <v>2123</v>
      </c>
      <c r="F243" s="9">
        <v>75</v>
      </c>
      <c r="G243" s="9">
        <v>38</v>
      </c>
      <c r="H243" s="9">
        <v>25</v>
      </c>
      <c r="I243" s="9">
        <v>19</v>
      </c>
    </row>
    <row r="244" spans="1:9" x14ac:dyDescent="0.2">
      <c r="A244" s="9">
        <v>11</v>
      </c>
      <c r="B244" s="9" t="s">
        <v>46</v>
      </c>
      <c r="C244" s="10" t="s">
        <v>19</v>
      </c>
      <c r="D244" s="9" t="s">
        <v>26</v>
      </c>
      <c r="E244" s="10" t="str">
        <f>VLOOKUP($B244,'Region Key'!$D$1:$E$3,2,FALSE)&amp;VLOOKUP($C244,'Region Key'!$B$1:$C$12,2,FALSE)&amp;VLOOKUP($D244,'Region Key'!$F$1:$G$13,2,FALSE)</f>
        <v>2124</v>
      </c>
      <c r="F244" s="9">
        <v>121</v>
      </c>
      <c r="G244" s="9">
        <v>61</v>
      </c>
      <c r="H244" s="9">
        <v>40</v>
      </c>
      <c r="I244" s="9">
        <v>30</v>
      </c>
    </row>
    <row r="245" spans="1:9" x14ac:dyDescent="0.2">
      <c r="A245" s="9">
        <v>11</v>
      </c>
      <c r="B245" s="9" t="s">
        <v>46</v>
      </c>
      <c r="C245" s="10" t="s">
        <v>19</v>
      </c>
      <c r="D245" s="9" t="s">
        <v>27</v>
      </c>
      <c r="E245" s="10" t="str">
        <f>VLOOKUP($B245,'Region Key'!$D$1:$E$3,2,FALSE)&amp;VLOOKUP($C245,'Region Key'!$B$1:$C$12,2,FALSE)&amp;VLOOKUP($D245,'Region Key'!$F$1:$G$13,2,FALSE)</f>
        <v>2125</v>
      </c>
      <c r="F245" s="9">
        <v>165</v>
      </c>
      <c r="G245" s="9">
        <v>83</v>
      </c>
      <c r="H245" s="9">
        <v>55</v>
      </c>
      <c r="I245" s="9">
        <v>41</v>
      </c>
    </row>
    <row r="246" spans="1:9" x14ac:dyDescent="0.2">
      <c r="A246" s="9">
        <v>11</v>
      </c>
      <c r="B246" s="9" t="s">
        <v>46</v>
      </c>
      <c r="C246" s="10" t="s">
        <v>19</v>
      </c>
      <c r="D246" s="9" t="s">
        <v>6</v>
      </c>
      <c r="E246" s="10" t="str">
        <f>VLOOKUP($B246,'Region Key'!$D$1:$E$3,2,FALSE)&amp;VLOOKUP($C246,'Region Key'!$B$1:$C$12,2,FALSE)&amp;VLOOKUP($D246,'Region Key'!$F$1:$G$13,2,FALSE)</f>
        <v>2126</v>
      </c>
      <c r="F246" s="9">
        <v>211</v>
      </c>
      <c r="G246" s="9">
        <v>106</v>
      </c>
      <c r="H246" s="9">
        <v>70</v>
      </c>
      <c r="I246" s="9">
        <v>53</v>
      </c>
    </row>
    <row r="247" spans="1:9" x14ac:dyDescent="0.2">
      <c r="A247" s="9">
        <v>11</v>
      </c>
      <c r="B247" s="9" t="s">
        <v>46</v>
      </c>
      <c r="C247" s="10" t="s">
        <v>19</v>
      </c>
      <c r="D247" s="9" t="s">
        <v>28</v>
      </c>
      <c r="E247" s="10" t="str">
        <f>VLOOKUP($B247,'Region Key'!$D$1:$E$3,2,FALSE)&amp;VLOOKUP($C247,'Region Key'!$B$1:$C$12,2,FALSE)&amp;VLOOKUP($D247,'Region Key'!$F$1:$G$13,2,FALSE)</f>
        <v>2127</v>
      </c>
      <c r="F247" s="9">
        <v>243</v>
      </c>
      <c r="G247" s="9">
        <v>121</v>
      </c>
      <c r="H247" s="9">
        <v>81</v>
      </c>
      <c r="I247" s="9">
        <v>61</v>
      </c>
    </row>
    <row r="248" spans="1:9" x14ac:dyDescent="0.2">
      <c r="A248" s="9">
        <v>11</v>
      </c>
      <c r="B248" s="9" t="s">
        <v>46</v>
      </c>
      <c r="C248" s="10" t="s">
        <v>19</v>
      </c>
      <c r="D248" s="9" t="s">
        <v>29</v>
      </c>
      <c r="E248" s="10" t="str">
        <f>VLOOKUP($B248,'Region Key'!$D$1:$E$3,2,FALSE)&amp;VLOOKUP($C248,'Region Key'!$B$1:$C$12,2,FALSE)&amp;VLOOKUP($D248,'Region Key'!$F$1:$G$13,2,FALSE)</f>
        <v>2128</v>
      </c>
      <c r="F248" s="9">
        <v>251</v>
      </c>
      <c r="G248" s="9">
        <v>126</v>
      </c>
      <c r="H248" s="9">
        <v>84</v>
      </c>
      <c r="I248" s="9">
        <v>63</v>
      </c>
    </row>
    <row r="249" spans="1:9" x14ac:dyDescent="0.2">
      <c r="A249" s="9">
        <v>11</v>
      </c>
      <c r="B249" s="9" t="s">
        <v>46</v>
      </c>
      <c r="C249" s="10" t="s">
        <v>19</v>
      </c>
      <c r="D249" s="9" t="s">
        <v>30</v>
      </c>
      <c r="E249" s="10" t="str">
        <f>VLOOKUP($B249,'Region Key'!$D$1:$E$3,2,FALSE)&amp;VLOOKUP($C249,'Region Key'!$B$1:$C$12,2,FALSE)&amp;VLOOKUP($D249,'Region Key'!$F$1:$G$13,2,FALSE)</f>
        <v>2129</v>
      </c>
      <c r="F249" s="9">
        <v>218</v>
      </c>
      <c r="G249" s="9">
        <v>109</v>
      </c>
      <c r="H249" s="9">
        <v>73</v>
      </c>
      <c r="I249" s="9">
        <v>54</v>
      </c>
    </row>
    <row r="250" spans="1:9" x14ac:dyDescent="0.2">
      <c r="A250" s="9">
        <v>11</v>
      </c>
      <c r="B250" s="9" t="s">
        <v>46</v>
      </c>
      <c r="C250" s="10" t="s">
        <v>19</v>
      </c>
      <c r="D250" s="9" t="s">
        <v>31</v>
      </c>
      <c r="E250" s="10" t="str">
        <f>VLOOKUP($B250,'Region Key'!$D$1:$E$3,2,FALSE)&amp;VLOOKUP($C250,'Region Key'!$B$1:$C$12,2,FALSE)&amp;VLOOKUP($D250,'Region Key'!$F$1:$G$13,2,FALSE)</f>
        <v>21210</v>
      </c>
      <c r="F250" s="9">
        <v>180</v>
      </c>
      <c r="G250" s="9">
        <v>90</v>
      </c>
      <c r="H250" s="9">
        <v>60</v>
      </c>
      <c r="I250" s="9">
        <v>45</v>
      </c>
    </row>
    <row r="251" spans="1:9" x14ac:dyDescent="0.2">
      <c r="A251" s="9">
        <v>11</v>
      </c>
      <c r="B251" s="9" t="s">
        <v>46</v>
      </c>
      <c r="C251" s="10" t="s">
        <v>19</v>
      </c>
      <c r="D251" s="9" t="s">
        <v>32</v>
      </c>
      <c r="E251" s="10" t="str">
        <f>VLOOKUP($B251,'Region Key'!$D$1:$E$3,2,FALSE)&amp;VLOOKUP($C251,'Region Key'!$B$1:$C$12,2,FALSE)&amp;VLOOKUP($D251,'Region Key'!$F$1:$G$13,2,FALSE)</f>
        <v>21211</v>
      </c>
      <c r="F251" s="9">
        <v>121</v>
      </c>
      <c r="G251" s="9">
        <v>61</v>
      </c>
      <c r="H251" s="9">
        <v>40</v>
      </c>
      <c r="I251" s="9">
        <v>30</v>
      </c>
    </row>
    <row r="252" spans="1:9" x14ac:dyDescent="0.2">
      <c r="A252" s="9">
        <v>11</v>
      </c>
      <c r="B252" s="9" t="s">
        <v>46</v>
      </c>
      <c r="C252" s="10" t="s">
        <v>19</v>
      </c>
      <c r="D252" s="9" t="s">
        <v>33</v>
      </c>
      <c r="E252" s="10" t="str">
        <f>VLOOKUP($B252,'Region Key'!$D$1:$E$3,2,FALSE)&amp;VLOOKUP($C252,'Region Key'!$B$1:$C$12,2,FALSE)&amp;VLOOKUP($D252,'Region Key'!$F$1:$G$13,2,FALSE)</f>
        <v>21212</v>
      </c>
      <c r="F252" s="9">
        <v>69</v>
      </c>
      <c r="G252" s="9">
        <v>35</v>
      </c>
      <c r="H252" s="9">
        <v>23</v>
      </c>
      <c r="I252" s="9">
        <v>17</v>
      </c>
    </row>
    <row r="253" spans="1:9" x14ac:dyDescent="0.2">
      <c r="A253" s="9">
        <v>11</v>
      </c>
      <c r="B253" s="9" t="s">
        <v>46</v>
      </c>
      <c r="C253" s="10" t="s">
        <v>19</v>
      </c>
      <c r="D253" s="9" t="s">
        <v>34</v>
      </c>
      <c r="E253" s="10" t="str">
        <f>VLOOKUP($B253,'Region Key'!$D$1:$E$3,2,FALSE)&amp;VLOOKUP($C253,'Region Key'!$B$1:$C$12,2,FALSE)&amp;VLOOKUP($D253,'Region Key'!$F$1:$G$13,2,FALSE)</f>
        <v>21213</v>
      </c>
      <c r="F253" s="9">
        <v>43</v>
      </c>
      <c r="G253" s="9">
        <v>22</v>
      </c>
      <c r="H253" s="9">
        <v>14</v>
      </c>
      <c r="I253" s="9">
        <v>11</v>
      </c>
    </row>
    <row r="254" spans="1:9" x14ac:dyDescent="0.2">
      <c r="A254" s="9">
        <v>11</v>
      </c>
      <c r="B254" s="9" t="s">
        <v>45</v>
      </c>
      <c r="C254" s="10" t="s">
        <v>19</v>
      </c>
      <c r="D254" s="9" t="s">
        <v>24</v>
      </c>
      <c r="E254" s="10" t="str">
        <f>VLOOKUP($B254,'Region Key'!$D$1:$E$3,2,FALSE)&amp;VLOOKUP($C254,'Region Key'!$B$1:$C$12,2,FALSE)&amp;VLOOKUP($D254,'Region Key'!$F$1:$G$13,2,FALSE)</f>
        <v>3122</v>
      </c>
      <c r="F254" s="9">
        <v>65</v>
      </c>
      <c r="G254" s="9">
        <v>32</v>
      </c>
      <c r="H254" s="9">
        <v>22</v>
      </c>
      <c r="I254" s="9">
        <v>17</v>
      </c>
    </row>
    <row r="255" spans="1:9" x14ac:dyDescent="0.2">
      <c r="A255" s="9">
        <v>11</v>
      </c>
      <c r="B255" s="9" t="s">
        <v>45</v>
      </c>
      <c r="C255" s="10" t="s">
        <v>19</v>
      </c>
      <c r="D255" s="9" t="s">
        <v>25</v>
      </c>
      <c r="E255" s="10" t="str">
        <f>VLOOKUP($B255,'Region Key'!$D$1:$E$3,2,FALSE)&amp;VLOOKUP($C255,'Region Key'!$B$1:$C$12,2,FALSE)&amp;VLOOKUP($D255,'Region Key'!$F$1:$G$13,2,FALSE)</f>
        <v>3123</v>
      </c>
      <c r="F255" s="9">
        <v>90</v>
      </c>
      <c r="G255" s="9">
        <v>46</v>
      </c>
      <c r="H255" s="9">
        <v>30</v>
      </c>
      <c r="I255" s="9">
        <v>23</v>
      </c>
    </row>
    <row r="256" spans="1:9" x14ac:dyDescent="0.2">
      <c r="A256" s="9">
        <v>11</v>
      </c>
      <c r="B256" s="9" t="s">
        <v>45</v>
      </c>
      <c r="C256" s="10" t="s">
        <v>19</v>
      </c>
      <c r="D256" s="9" t="s">
        <v>26</v>
      </c>
      <c r="E256" s="10" t="str">
        <f>VLOOKUP($B256,'Region Key'!$D$1:$E$3,2,FALSE)&amp;VLOOKUP($C256,'Region Key'!$B$1:$C$12,2,FALSE)&amp;VLOOKUP($D256,'Region Key'!$F$1:$G$13,2,FALSE)</f>
        <v>3124</v>
      </c>
      <c r="F256" s="9">
        <v>145</v>
      </c>
      <c r="G256" s="9">
        <v>73</v>
      </c>
      <c r="H256" s="9">
        <v>48</v>
      </c>
      <c r="I256" s="9">
        <v>36</v>
      </c>
    </row>
    <row r="257" spans="1:9" x14ac:dyDescent="0.2">
      <c r="A257" s="9">
        <v>11</v>
      </c>
      <c r="B257" s="9" t="s">
        <v>45</v>
      </c>
      <c r="C257" s="10" t="s">
        <v>19</v>
      </c>
      <c r="D257" s="9" t="s">
        <v>27</v>
      </c>
      <c r="E257" s="10" t="str">
        <f>VLOOKUP($B257,'Region Key'!$D$1:$E$3,2,FALSE)&amp;VLOOKUP($C257,'Region Key'!$B$1:$C$12,2,FALSE)&amp;VLOOKUP($D257,'Region Key'!$F$1:$G$13,2,FALSE)</f>
        <v>3125</v>
      </c>
      <c r="F257" s="9">
        <v>198</v>
      </c>
      <c r="G257" s="9">
        <v>100</v>
      </c>
      <c r="H257" s="9">
        <v>66</v>
      </c>
      <c r="I257" s="9">
        <v>49</v>
      </c>
    </row>
    <row r="258" spans="1:9" x14ac:dyDescent="0.2">
      <c r="A258" s="9">
        <v>11</v>
      </c>
      <c r="B258" s="9" t="s">
        <v>45</v>
      </c>
      <c r="C258" s="10" t="s">
        <v>19</v>
      </c>
      <c r="D258" s="9" t="s">
        <v>6</v>
      </c>
      <c r="E258" s="10" t="str">
        <f>VLOOKUP($B258,'Region Key'!$D$1:$E$3,2,FALSE)&amp;VLOOKUP($C258,'Region Key'!$B$1:$C$12,2,FALSE)&amp;VLOOKUP($D258,'Region Key'!$F$1:$G$13,2,FALSE)</f>
        <v>3126</v>
      </c>
      <c r="F258" s="9">
        <v>253</v>
      </c>
      <c r="G258" s="9">
        <v>127</v>
      </c>
      <c r="H258" s="9">
        <v>84</v>
      </c>
      <c r="I258" s="9">
        <v>64</v>
      </c>
    </row>
    <row r="259" spans="1:9" x14ac:dyDescent="0.2">
      <c r="A259" s="9">
        <v>11</v>
      </c>
      <c r="B259" s="9" t="s">
        <v>45</v>
      </c>
      <c r="C259" s="10" t="s">
        <v>19</v>
      </c>
      <c r="D259" s="9" t="s">
        <v>28</v>
      </c>
      <c r="E259" s="10" t="str">
        <f>VLOOKUP($B259,'Region Key'!$D$1:$E$3,2,FALSE)&amp;VLOOKUP($C259,'Region Key'!$B$1:$C$12,2,FALSE)&amp;VLOOKUP($D259,'Region Key'!$F$1:$G$13,2,FALSE)</f>
        <v>3127</v>
      </c>
      <c r="F259" s="9">
        <v>292</v>
      </c>
      <c r="G259" s="9">
        <v>145</v>
      </c>
      <c r="H259" s="9">
        <v>97</v>
      </c>
      <c r="I259" s="9">
        <v>73</v>
      </c>
    </row>
    <row r="260" spans="1:9" x14ac:dyDescent="0.2">
      <c r="A260" s="9">
        <v>11</v>
      </c>
      <c r="B260" s="9" t="s">
        <v>45</v>
      </c>
      <c r="C260" s="10" t="s">
        <v>19</v>
      </c>
      <c r="D260" s="9" t="s">
        <v>29</v>
      </c>
      <c r="E260" s="10" t="str">
        <f>VLOOKUP($B260,'Region Key'!$D$1:$E$3,2,FALSE)&amp;VLOOKUP($C260,'Region Key'!$B$1:$C$12,2,FALSE)&amp;VLOOKUP($D260,'Region Key'!$F$1:$G$13,2,FALSE)</f>
        <v>3128</v>
      </c>
      <c r="F260" s="9">
        <v>301</v>
      </c>
      <c r="G260" s="9">
        <v>151</v>
      </c>
      <c r="H260" s="9">
        <v>101</v>
      </c>
      <c r="I260" s="9">
        <v>76</v>
      </c>
    </row>
    <row r="261" spans="1:9" x14ac:dyDescent="0.2">
      <c r="A261" s="9">
        <v>11</v>
      </c>
      <c r="B261" s="9" t="s">
        <v>45</v>
      </c>
      <c r="C261" s="10" t="s">
        <v>19</v>
      </c>
      <c r="D261" s="9" t="s">
        <v>30</v>
      </c>
      <c r="E261" s="10" t="str">
        <f>VLOOKUP($B261,'Region Key'!$D$1:$E$3,2,FALSE)&amp;VLOOKUP($C261,'Region Key'!$B$1:$C$12,2,FALSE)&amp;VLOOKUP($D261,'Region Key'!$F$1:$G$13,2,FALSE)</f>
        <v>3129</v>
      </c>
      <c r="F261" s="9">
        <v>262</v>
      </c>
      <c r="G261" s="9">
        <v>131</v>
      </c>
      <c r="H261" s="9">
        <v>88</v>
      </c>
      <c r="I261" s="9">
        <v>65</v>
      </c>
    </row>
    <row r="262" spans="1:9" x14ac:dyDescent="0.2">
      <c r="A262" s="9">
        <v>11</v>
      </c>
      <c r="B262" s="9" t="s">
        <v>45</v>
      </c>
      <c r="C262" s="10" t="s">
        <v>19</v>
      </c>
      <c r="D262" s="9" t="s">
        <v>31</v>
      </c>
      <c r="E262" s="10" t="str">
        <f>VLOOKUP($B262,'Region Key'!$D$1:$E$3,2,FALSE)&amp;VLOOKUP($C262,'Region Key'!$B$1:$C$12,2,FALSE)&amp;VLOOKUP($D262,'Region Key'!$F$1:$G$13,2,FALSE)</f>
        <v>31210</v>
      </c>
      <c r="F262" s="9">
        <v>216</v>
      </c>
      <c r="G262" s="9">
        <v>108</v>
      </c>
      <c r="H262" s="9">
        <v>72</v>
      </c>
      <c r="I262" s="9">
        <v>54</v>
      </c>
    </row>
    <row r="263" spans="1:9" x14ac:dyDescent="0.2">
      <c r="A263" s="9">
        <v>11</v>
      </c>
      <c r="B263" s="9" t="s">
        <v>45</v>
      </c>
      <c r="C263" s="10" t="s">
        <v>19</v>
      </c>
      <c r="D263" s="9" t="s">
        <v>32</v>
      </c>
      <c r="E263" s="10" t="str">
        <f>VLOOKUP($B263,'Region Key'!$D$1:$E$3,2,FALSE)&amp;VLOOKUP($C263,'Region Key'!$B$1:$C$12,2,FALSE)&amp;VLOOKUP($D263,'Region Key'!$F$1:$G$13,2,FALSE)</f>
        <v>31211</v>
      </c>
      <c r="F263" s="9">
        <v>145</v>
      </c>
      <c r="G263" s="9">
        <v>73</v>
      </c>
      <c r="H263" s="9">
        <v>48</v>
      </c>
      <c r="I263" s="9">
        <v>36</v>
      </c>
    </row>
    <row r="264" spans="1:9" x14ac:dyDescent="0.2">
      <c r="A264" s="9">
        <v>11</v>
      </c>
      <c r="B264" s="9" t="s">
        <v>45</v>
      </c>
      <c r="C264" s="10" t="s">
        <v>19</v>
      </c>
      <c r="D264" s="9" t="s">
        <v>33</v>
      </c>
      <c r="E264" s="10" t="str">
        <f>VLOOKUP($B264,'Region Key'!$D$1:$E$3,2,FALSE)&amp;VLOOKUP($C264,'Region Key'!$B$1:$C$12,2,FALSE)&amp;VLOOKUP($D264,'Region Key'!$F$1:$G$13,2,FALSE)</f>
        <v>31212</v>
      </c>
      <c r="F264" s="9">
        <v>83</v>
      </c>
      <c r="G264" s="9">
        <v>42</v>
      </c>
      <c r="H264" s="9">
        <v>28</v>
      </c>
      <c r="I264" s="9">
        <v>20</v>
      </c>
    </row>
    <row r="265" spans="1:9" x14ac:dyDescent="0.2">
      <c r="A265" s="9">
        <v>11</v>
      </c>
      <c r="B265" s="9" t="s">
        <v>45</v>
      </c>
      <c r="C265" s="10" t="s">
        <v>19</v>
      </c>
      <c r="D265" s="9" t="s">
        <v>34</v>
      </c>
      <c r="E265" s="10" t="str">
        <f>VLOOKUP($B265,'Region Key'!$D$1:$E$3,2,FALSE)&amp;VLOOKUP($C265,'Region Key'!$B$1:$C$12,2,FALSE)&amp;VLOOKUP($D265,'Region Key'!$F$1:$G$13,2,FALSE)</f>
        <v>31213</v>
      </c>
      <c r="F265" s="9">
        <v>52</v>
      </c>
      <c r="G265" s="9">
        <v>26</v>
      </c>
      <c r="H265" s="9">
        <v>17</v>
      </c>
      <c r="I265" s="9">
        <v>13</v>
      </c>
    </row>
  </sheetData>
  <sheetProtection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7"/>
  <sheetViews>
    <sheetView workbookViewId="0">
      <selection activeCell="D20" sqref="D20"/>
    </sheetView>
  </sheetViews>
  <sheetFormatPr defaultColWidth="8.85546875" defaultRowHeight="15" x14ac:dyDescent="0.2"/>
  <cols>
    <col min="1" max="1" width="8.85546875" style="4"/>
    <col min="2" max="2" width="42.5703125" style="3" customWidth="1"/>
    <col min="3" max="3" width="8.85546875" style="4"/>
    <col min="4" max="4" width="34.7109375" style="3" customWidth="1"/>
    <col min="5" max="5" width="8.85546875" style="4"/>
    <col min="6" max="6" width="28.7109375" style="3" customWidth="1"/>
    <col min="7" max="7" width="8.85546875" style="4"/>
    <col min="8" max="16384" width="8.85546875" style="3"/>
  </cols>
  <sheetData>
    <row r="1" spans="1:7" x14ac:dyDescent="0.2">
      <c r="A1" s="9" t="s">
        <v>8</v>
      </c>
      <c r="B1" s="12" t="s">
        <v>48</v>
      </c>
      <c r="C1" s="9">
        <v>1</v>
      </c>
      <c r="D1" s="12" t="s">
        <v>49</v>
      </c>
      <c r="E1" s="9">
        <v>1</v>
      </c>
      <c r="F1" s="12" t="s">
        <v>55</v>
      </c>
      <c r="G1" s="9">
        <v>1</v>
      </c>
    </row>
    <row r="2" spans="1:7" x14ac:dyDescent="0.2">
      <c r="A2" s="9">
        <v>1</v>
      </c>
      <c r="B2" s="11" t="s">
        <v>9</v>
      </c>
      <c r="C2" s="9">
        <v>2</v>
      </c>
      <c r="D2" s="11" t="s">
        <v>46</v>
      </c>
      <c r="E2" s="9">
        <v>2</v>
      </c>
      <c r="F2" s="10" t="s">
        <v>24</v>
      </c>
      <c r="G2" s="9">
        <v>2</v>
      </c>
    </row>
    <row r="3" spans="1:7" x14ac:dyDescent="0.2">
      <c r="A3" s="9">
        <v>2</v>
      </c>
      <c r="B3" s="11" t="s">
        <v>10</v>
      </c>
      <c r="C3" s="9">
        <v>3</v>
      </c>
      <c r="D3" s="11" t="s">
        <v>45</v>
      </c>
      <c r="E3" s="9">
        <v>3</v>
      </c>
      <c r="F3" s="10" t="s">
        <v>25</v>
      </c>
      <c r="G3" s="9">
        <v>3</v>
      </c>
    </row>
    <row r="4" spans="1:7" x14ac:dyDescent="0.2">
      <c r="A4" s="9">
        <v>3</v>
      </c>
      <c r="B4" s="11" t="s">
        <v>11</v>
      </c>
      <c r="C4" s="9">
        <v>4</v>
      </c>
      <c r="D4" s="11"/>
      <c r="E4" s="9"/>
      <c r="F4" s="10" t="s">
        <v>26</v>
      </c>
      <c r="G4" s="9">
        <v>4</v>
      </c>
    </row>
    <row r="5" spans="1:7" x14ac:dyDescent="0.2">
      <c r="A5" s="9">
        <v>4</v>
      </c>
      <c r="B5" s="11" t="s">
        <v>12</v>
      </c>
      <c r="C5" s="9">
        <v>5</v>
      </c>
      <c r="D5" s="11"/>
      <c r="E5" s="9"/>
      <c r="F5" s="10" t="s">
        <v>27</v>
      </c>
      <c r="G5" s="9">
        <v>5</v>
      </c>
    </row>
    <row r="6" spans="1:7" x14ac:dyDescent="0.2">
      <c r="A6" s="9">
        <v>5</v>
      </c>
      <c r="B6" s="11" t="s">
        <v>13</v>
      </c>
      <c r="C6" s="9">
        <v>6</v>
      </c>
      <c r="D6" s="12" t="s">
        <v>50</v>
      </c>
      <c r="E6" s="9">
        <v>1</v>
      </c>
      <c r="F6" s="10" t="s">
        <v>6</v>
      </c>
      <c r="G6" s="9">
        <v>6</v>
      </c>
    </row>
    <row r="7" spans="1:7" x14ac:dyDescent="0.2">
      <c r="A7" s="9">
        <v>6</v>
      </c>
      <c r="B7" s="11" t="s">
        <v>14</v>
      </c>
      <c r="C7" s="9">
        <v>7</v>
      </c>
      <c r="D7" s="11" t="s">
        <v>51</v>
      </c>
      <c r="E7" s="9">
        <v>2</v>
      </c>
      <c r="F7" s="10" t="s">
        <v>28</v>
      </c>
      <c r="G7" s="9">
        <v>7</v>
      </c>
    </row>
    <row r="8" spans="1:7" x14ac:dyDescent="0.2">
      <c r="A8" s="9">
        <v>7</v>
      </c>
      <c r="B8" s="11" t="s">
        <v>15</v>
      </c>
      <c r="C8" s="9">
        <v>8</v>
      </c>
      <c r="D8" s="11" t="s">
        <v>52</v>
      </c>
      <c r="E8" s="9">
        <v>3</v>
      </c>
      <c r="F8" s="10" t="s">
        <v>29</v>
      </c>
      <c r="G8" s="9">
        <v>8</v>
      </c>
    </row>
    <row r="9" spans="1:7" x14ac:dyDescent="0.2">
      <c r="A9" s="9">
        <v>8</v>
      </c>
      <c r="B9" s="11" t="s">
        <v>16</v>
      </c>
      <c r="C9" s="9">
        <v>9</v>
      </c>
      <c r="D9" s="11" t="s">
        <v>53</v>
      </c>
      <c r="E9" s="9">
        <v>4</v>
      </c>
      <c r="F9" s="10" t="s">
        <v>30</v>
      </c>
      <c r="G9" s="9">
        <v>9</v>
      </c>
    </row>
    <row r="10" spans="1:7" x14ac:dyDescent="0.2">
      <c r="A10" s="9">
        <v>9</v>
      </c>
      <c r="B10" s="11" t="s">
        <v>17</v>
      </c>
      <c r="C10" s="9">
        <v>10</v>
      </c>
      <c r="D10" s="11" t="s">
        <v>54</v>
      </c>
      <c r="E10" s="9">
        <v>5</v>
      </c>
      <c r="F10" s="10" t="s">
        <v>31</v>
      </c>
      <c r="G10" s="9">
        <v>10</v>
      </c>
    </row>
    <row r="11" spans="1:7" x14ac:dyDescent="0.2">
      <c r="A11" s="9">
        <v>10</v>
      </c>
      <c r="B11" s="11" t="s">
        <v>18</v>
      </c>
      <c r="C11" s="9">
        <v>11</v>
      </c>
      <c r="D11" s="11"/>
      <c r="E11" s="9"/>
      <c r="F11" s="10" t="s">
        <v>32</v>
      </c>
      <c r="G11" s="9">
        <v>11</v>
      </c>
    </row>
    <row r="12" spans="1:7" x14ac:dyDescent="0.2">
      <c r="A12" s="9">
        <v>11</v>
      </c>
      <c r="B12" s="11" t="s">
        <v>19</v>
      </c>
      <c r="C12" s="9">
        <v>12</v>
      </c>
      <c r="D12" s="11"/>
      <c r="E12" s="9"/>
      <c r="F12" s="10" t="s">
        <v>33</v>
      </c>
      <c r="G12" s="9">
        <v>12</v>
      </c>
    </row>
    <row r="13" spans="1:7" x14ac:dyDescent="0.2">
      <c r="A13" s="9"/>
      <c r="B13" s="11"/>
      <c r="C13" s="9"/>
      <c r="D13" s="11"/>
      <c r="E13" s="9"/>
      <c r="F13" s="10" t="s">
        <v>34</v>
      </c>
      <c r="G13" s="9">
        <v>13</v>
      </c>
    </row>
    <row r="14" spans="1:7" x14ac:dyDescent="0.2">
      <c r="A14" s="9"/>
      <c r="B14" s="11"/>
      <c r="C14" s="9"/>
      <c r="D14" s="11"/>
      <c r="E14" s="9"/>
      <c r="F14" s="11"/>
      <c r="G14" s="9"/>
    </row>
    <row r="15" spans="1:7" x14ac:dyDescent="0.2">
      <c r="A15" s="10" t="s">
        <v>21</v>
      </c>
      <c r="B15" s="11"/>
      <c r="C15" s="9"/>
      <c r="D15" s="11"/>
      <c r="E15" s="9"/>
      <c r="F15" s="11"/>
      <c r="G15" s="9"/>
    </row>
    <row r="16" spans="1:7" x14ac:dyDescent="0.2">
      <c r="A16" s="13" t="s">
        <v>22</v>
      </c>
      <c r="B16" s="11"/>
      <c r="C16" s="9"/>
      <c r="D16" s="11"/>
      <c r="E16" s="9"/>
      <c r="F16" s="11"/>
      <c r="G16" s="9"/>
    </row>
    <row r="17" spans="1:7" x14ac:dyDescent="0.2">
      <c r="A17" s="10"/>
      <c r="B17" s="11"/>
      <c r="C17" s="9"/>
      <c r="D17" s="11"/>
      <c r="E17" s="9"/>
      <c r="F17" s="11"/>
      <c r="G17" s="9"/>
    </row>
  </sheetData>
  <sheetProtection sheet="1"/>
  <hyperlinks>
    <hyperlink ref="A1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Data</vt:lpstr>
      <vt:lpstr>Region Key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Toan</dc:creator>
  <cp:lastModifiedBy>UC ANR Owner</cp:lastModifiedBy>
  <dcterms:created xsi:type="dcterms:W3CDTF">2015-08-27T17:17:42Z</dcterms:created>
  <dcterms:modified xsi:type="dcterms:W3CDTF">2015-12-11T12:22:48Z</dcterms:modified>
</cp:coreProperties>
</file>