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5725"/>
  <workbookPr autoCompressPictures="0"/>
  <bookViews>
    <workbookView xWindow="240" yWindow="40" windowWidth="31560" windowHeight="15760"/>
  </bookViews>
  <sheets>
    <sheet name="Sheet1" sheetId="1" r:id="rId1"/>
    <sheet name="Sheet2" sheetId="2" r:id="rId2"/>
    <sheet name="Sheet3" sheetId="3"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8" i="1" l="1"/>
  <c r="F9" i="1"/>
  <c r="F10" i="1"/>
  <c r="F11" i="1"/>
  <c r="F12" i="1"/>
  <c r="F13" i="1"/>
  <c r="F14" i="1"/>
  <c r="F15" i="1"/>
  <c r="F16" i="1"/>
  <c r="F17" i="1"/>
  <c r="F18" i="1"/>
  <c r="F19" i="1"/>
  <c r="F20" i="1"/>
  <c r="F21" i="1"/>
  <c r="F22" i="1"/>
  <c r="F23" i="1"/>
  <c r="F24" i="1"/>
  <c r="F25" i="1"/>
  <c r="F26" i="1"/>
  <c r="F27" i="1"/>
  <c r="F28" i="1"/>
  <c r="F29" i="1"/>
  <c r="F30" i="1"/>
  <c r="F31" i="1"/>
  <c r="B30" i="1"/>
  <c r="B14" i="1"/>
  <c r="B16" i="1"/>
  <c r="B12" i="1"/>
  <c r="B19" i="1"/>
  <c r="B22" i="1"/>
  <c r="B23" i="1"/>
  <c r="B25" i="1"/>
  <c r="B31" i="1"/>
</calcChain>
</file>

<file path=xl/sharedStrings.xml><?xml version="1.0" encoding="utf-8"?>
<sst xmlns="http://schemas.openxmlformats.org/spreadsheetml/2006/main" count="111" uniqueCount="89">
  <si>
    <t>Biomass heating value</t>
  </si>
  <si>
    <t>Biomass production</t>
  </si>
  <si>
    <t>Btu/dry lb</t>
  </si>
  <si>
    <t>%</t>
  </si>
  <si>
    <t>Grinder fuel usage</t>
  </si>
  <si>
    <t>gallons</t>
  </si>
  <si>
    <t>Loader fuel usage</t>
  </si>
  <si>
    <t>Chip van fuel usage</t>
  </si>
  <si>
    <t>Biomass boiler heat rate</t>
  </si>
  <si>
    <t>Biomass boiler electricity production</t>
  </si>
  <si>
    <t>Open pile burn consumption factor</t>
  </si>
  <si>
    <t>Units</t>
  </si>
  <si>
    <t>Source</t>
  </si>
  <si>
    <t>Protocol default</t>
  </si>
  <si>
    <t>Energy facility weight tickets</t>
  </si>
  <si>
    <t>Boiler measurements</t>
  </si>
  <si>
    <t>Fuel dispenser</t>
  </si>
  <si>
    <t>Default for diesel fuel</t>
  </si>
  <si>
    <t>Lab analysis of representative samples</t>
  </si>
  <si>
    <t>Symbol</t>
  </si>
  <si>
    <t>Open pile burn fraction</t>
  </si>
  <si>
    <t>Disposal plan for biomass wastes</t>
  </si>
  <si>
    <t>Natural gas combined cycle</t>
  </si>
  <si>
    <t>Value</t>
  </si>
  <si>
    <t>Parameter</t>
  </si>
  <si>
    <t>f</t>
  </si>
  <si>
    <t>BF</t>
  </si>
  <si>
    <t>green tons</t>
  </si>
  <si>
    <t>Biomass moisture content</t>
  </si>
  <si>
    <t>M</t>
  </si>
  <si>
    <t>bone dry ton (BDT)</t>
  </si>
  <si>
    <t>ton CO2</t>
  </si>
  <si>
    <t>Utilization of Forest Slash From Forest Fuel Treatment Thinning Projects on the United States Forest Service Tahoe National Forest American River Ranger District for Energy at Sierra Pacific Industries Lincoln Biomass Cogeneration Boiler as an Alternative to Open Pile Burning</t>
  </si>
  <si>
    <r>
      <t>BM</t>
    </r>
    <r>
      <rPr>
        <vertAlign val="subscript"/>
        <sz val="10"/>
        <color theme="1"/>
        <rFont val="Arial"/>
        <family val="2"/>
      </rPr>
      <t>T,W</t>
    </r>
  </si>
  <si>
    <r>
      <t>BM</t>
    </r>
    <r>
      <rPr>
        <vertAlign val="subscript"/>
        <sz val="10"/>
        <color theme="1"/>
        <rFont val="Arial"/>
        <family val="2"/>
      </rPr>
      <t>T,D</t>
    </r>
  </si>
  <si>
    <r>
      <t>BM</t>
    </r>
    <r>
      <rPr>
        <vertAlign val="subscript"/>
        <sz val="10"/>
        <color theme="1"/>
        <rFont val="Arial"/>
        <family val="2"/>
      </rPr>
      <t>T,W</t>
    </r>
    <r>
      <rPr>
        <sz val="10"/>
        <color theme="1"/>
        <rFont val="Arial"/>
        <family val="2"/>
      </rPr>
      <t>*(1-M)</t>
    </r>
  </si>
  <si>
    <r>
      <t>HHV</t>
    </r>
    <r>
      <rPr>
        <vertAlign val="subscript"/>
        <sz val="10"/>
        <color theme="1"/>
        <rFont val="Arial"/>
        <family val="2"/>
      </rPr>
      <t>BM</t>
    </r>
  </si>
  <si>
    <r>
      <t>Biomass boiler CO</t>
    </r>
    <r>
      <rPr>
        <vertAlign val="subscript"/>
        <sz val="10"/>
        <color theme="1"/>
        <rFont val="Arial"/>
        <family val="2"/>
      </rPr>
      <t>2</t>
    </r>
    <r>
      <rPr>
        <sz val="10"/>
        <color theme="1"/>
        <rFont val="Arial"/>
        <family val="2"/>
      </rPr>
      <t xml:space="preserve"> emission factor</t>
    </r>
  </si>
  <si>
    <r>
      <t>ton CO</t>
    </r>
    <r>
      <rPr>
        <vertAlign val="subscript"/>
        <sz val="10"/>
        <color theme="1"/>
        <rFont val="Arial"/>
        <family val="2"/>
      </rPr>
      <t>2</t>
    </r>
    <r>
      <rPr>
        <sz val="10"/>
        <color theme="1"/>
        <rFont val="Arial"/>
        <family val="2"/>
      </rPr>
      <t>/BDT</t>
    </r>
  </si>
  <si>
    <r>
      <t>EF</t>
    </r>
    <r>
      <rPr>
        <vertAlign val="subscript"/>
        <sz val="10"/>
        <color theme="1"/>
        <rFont val="Arial"/>
        <family val="2"/>
      </rPr>
      <t>BM</t>
    </r>
  </si>
  <si>
    <r>
      <t>GHG</t>
    </r>
    <r>
      <rPr>
        <vertAlign val="subscript"/>
        <sz val="10"/>
        <color theme="1"/>
        <rFont val="Arial"/>
        <family val="2"/>
      </rPr>
      <t>boil</t>
    </r>
  </si>
  <si>
    <r>
      <t>BM</t>
    </r>
    <r>
      <rPr>
        <vertAlign val="subscript"/>
        <sz val="10"/>
        <color theme="1"/>
        <rFont val="Arial"/>
        <family val="2"/>
      </rPr>
      <t>T,D</t>
    </r>
    <r>
      <rPr>
        <sz val="10"/>
        <color theme="1"/>
        <rFont val="Arial"/>
        <family val="2"/>
      </rPr>
      <t>*EF</t>
    </r>
    <r>
      <rPr>
        <vertAlign val="subscript"/>
        <sz val="10"/>
        <color theme="1"/>
        <rFont val="Arial"/>
        <family val="2"/>
      </rPr>
      <t>BM</t>
    </r>
  </si>
  <si>
    <r>
      <t>Btu/kWh</t>
    </r>
    <r>
      <rPr>
        <vertAlign val="subscript"/>
        <sz val="10"/>
        <color theme="1"/>
        <rFont val="Arial"/>
        <family val="2"/>
      </rPr>
      <t>e</t>
    </r>
  </si>
  <si>
    <r>
      <t>MWh</t>
    </r>
    <r>
      <rPr>
        <vertAlign val="subscript"/>
        <sz val="10"/>
        <color theme="1"/>
        <rFont val="Arial"/>
        <family val="2"/>
      </rPr>
      <t>e</t>
    </r>
  </si>
  <si>
    <r>
      <t>E</t>
    </r>
    <r>
      <rPr>
        <vertAlign val="subscript"/>
        <sz val="10"/>
        <color theme="1"/>
        <rFont val="Arial"/>
        <family val="2"/>
      </rPr>
      <t>BM</t>
    </r>
  </si>
  <si>
    <r>
      <t>BM</t>
    </r>
    <r>
      <rPr>
        <vertAlign val="subscript"/>
        <sz val="10"/>
        <color theme="1"/>
        <rFont val="Arial"/>
        <family val="2"/>
      </rPr>
      <t>T,D</t>
    </r>
    <r>
      <rPr>
        <sz val="10"/>
        <color theme="1"/>
        <rFont val="Arial"/>
        <family val="2"/>
      </rPr>
      <t>*HHV</t>
    </r>
    <r>
      <rPr>
        <vertAlign val="subscript"/>
        <sz val="10"/>
        <color theme="1"/>
        <rFont val="Arial"/>
        <family val="2"/>
      </rPr>
      <t>BM</t>
    </r>
    <r>
      <rPr>
        <sz val="10"/>
        <color theme="1"/>
        <rFont val="Arial"/>
        <family val="2"/>
      </rPr>
      <t>/f/1000</t>
    </r>
  </si>
  <si>
    <r>
      <t>lb CO</t>
    </r>
    <r>
      <rPr>
        <vertAlign val="subscript"/>
        <sz val="10"/>
        <color theme="1"/>
        <rFont val="Arial"/>
        <family val="2"/>
      </rPr>
      <t>2</t>
    </r>
    <r>
      <rPr>
        <sz val="10"/>
        <color theme="1"/>
        <rFont val="Arial"/>
        <family val="2"/>
      </rPr>
      <t>/MWh</t>
    </r>
    <r>
      <rPr>
        <vertAlign val="subscript"/>
        <sz val="10"/>
        <color theme="1"/>
        <rFont val="Arial"/>
        <family val="2"/>
      </rPr>
      <t>e</t>
    </r>
  </si>
  <si>
    <r>
      <t>EF</t>
    </r>
    <r>
      <rPr>
        <vertAlign val="subscript"/>
        <sz val="10"/>
        <color theme="1"/>
        <rFont val="Arial"/>
        <family val="2"/>
      </rPr>
      <t>E</t>
    </r>
  </si>
  <si>
    <r>
      <t>ton CO</t>
    </r>
    <r>
      <rPr>
        <vertAlign val="subscript"/>
        <sz val="10"/>
        <color theme="1"/>
        <rFont val="Arial"/>
        <family val="2"/>
      </rPr>
      <t>2</t>
    </r>
  </si>
  <si>
    <r>
      <t>GHG</t>
    </r>
    <r>
      <rPr>
        <vertAlign val="subscript"/>
        <sz val="10"/>
        <color theme="1"/>
        <rFont val="Arial"/>
        <family val="2"/>
      </rPr>
      <t>E</t>
    </r>
  </si>
  <si>
    <r>
      <t>E</t>
    </r>
    <r>
      <rPr>
        <vertAlign val="subscript"/>
        <sz val="10"/>
        <color theme="1"/>
        <rFont val="Arial"/>
        <family val="2"/>
      </rPr>
      <t>BM</t>
    </r>
    <r>
      <rPr>
        <sz val="10"/>
        <color theme="1"/>
        <rFont val="Arial"/>
        <family val="2"/>
      </rPr>
      <t>*E</t>
    </r>
    <r>
      <rPr>
        <vertAlign val="subscript"/>
        <sz val="10"/>
        <color theme="1"/>
        <rFont val="Arial"/>
        <family val="2"/>
      </rPr>
      <t>FE</t>
    </r>
    <r>
      <rPr>
        <sz val="10"/>
        <color theme="1"/>
        <rFont val="Arial"/>
        <family val="2"/>
      </rPr>
      <t>/2000</t>
    </r>
  </si>
  <si>
    <r>
      <t>F</t>
    </r>
    <r>
      <rPr>
        <vertAlign val="subscript"/>
        <sz val="10"/>
        <color theme="1"/>
        <rFont val="Arial"/>
        <family val="2"/>
      </rPr>
      <t>gr</t>
    </r>
  </si>
  <si>
    <r>
      <t>lb CO</t>
    </r>
    <r>
      <rPr>
        <vertAlign val="subscript"/>
        <sz val="10"/>
        <color theme="1"/>
        <rFont val="Arial"/>
        <family val="2"/>
      </rPr>
      <t>2</t>
    </r>
    <r>
      <rPr>
        <sz val="10"/>
        <color theme="1"/>
        <rFont val="Arial"/>
        <family val="2"/>
      </rPr>
      <t>/gal</t>
    </r>
  </si>
  <si>
    <r>
      <t>EF</t>
    </r>
    <r>
      <rPr>
        <vertAlign val="subscript"/>
        <sz val="10"/>
        <color theme="1"/>
        <rFont val="Arial"/>
        <family val="2"/>
      </rPr>
      <t>dies</t>
    </r>
  </si>
  <si>
    <r>
      <t>GHG</t>
    </r>
    <r>
      <rPr>
        <vertAlign val="subscript"/>
        <sz val="10"/>
        <color theme="1"/>
        <rFont val="Arial"/>
        <family val="2"/>
      </rPr>
      <t>gr</t>
    </r>
  </si>
  <si>
    <r>
      <t>F</t>
    </r>
    <r>
      <rPr>
        <vertAlign val="subscript"/>
        <sz val="10"/>
        <color theme="1"/>
        <rFont val="Arial"/>
        <family val="2"/>
      </rPr>
      <t>gr</t>
    </r>
    <r>
      <rPr>
        <sz val="10"/>
        <color theme="1"/>
        <rFont val="Arial"/>
        <family val="2"/>
      </rPr>
      <t>*EF</t>
    </r>
    <r>
      <rPr>
        <vertAlign val="subscript"/>
        <sz val="10"/>
        <color theme="1"/>
        <rFont val="Arial"/>
        <family val="2"/>
      </rPr>
      <t>dies</t>
    </r>
  </si>
  <si>
    <r>
      <t>F</t>
    </r>
    <r>
      <rPr>
        <vertAlign val="subscript"/>
        <sz val="10"/>
        <color theme="1"/>
        <rFont val="Arial"/>
        <family val="2"/>
      </rPr>
      <t>lo</t>
    </r>
  </si>
  <si>
    <r>
      <t>GHG</t>
    </r>
    <r>
      <rPr>
        <vertAlign val="subscript"/>
        <sz val="10"/>
        <color theme="1"/>
        <rFont val="Arial"/>
        <family val="2"/>
      </rPr>
      <t>lo</t>
    </r>
  </si>
  <si>
    <r>
      <t>F</t>
    </r>
    <r>
      <rPr>
        <vertAlign val="subscript"/>
        <sz val="10"/>
        <color theme="1"/>
        <rFont val="Arial"/>
        <family val="2"/>
      </rPr>
      <t>lo</t>
    </r>
    <r>
      <rPr>
        <sz val="10"/>
        <color theme="1"/>
        <rFont val="Arial"/>
        <family val="2"/>
      </rPr>
      <t>*EF</t>
    </r>
    <r>
      <rPr>
        <vertAlign val="subscript"/>
        <sz val="10"/>
        <color theme="1"/>
        <rFont val="Arial"/>
        <family val="2"/>
      </rPr>
      <t>dies</t>
    </r>
  </si>
  <si>
    <r>
      <t>F</t>
    </r>
    <r>
      <rPr>
        <vertAlign val="subscript"/>
        <sz val="10"/>
        <color theme="1"/>
        <rFont val="Arial"/>
        <family val="2"/>
      </rPr>
      <t>van</t>
    </r>
  </si>
  <si>
    <r>
      <t>GHG</t>
    </r>
    <r>
      <rPr>
        <vertAlign val="subscript"/>
        <sz val="10"/>
        <color theme="1"/>
        <rFont val="Arial"/>
        <family val="2"/>
      </rPr>
      <t>van</t>
    </r>
  </si>
  <si>
    <r>
      <t>F</t>
    </r>
    <r>
      <rPr>
        <vertAlign val="subscript"/>
        <sz val="10"/>
        <color theme="1"/>
        <rFont val="Arial"/>
        <family val="2"/>
      </rPr>
      <t>van</t>
    </r>
    <r>
      <rPr>
        <sz val="10"/>
        <color theme="1"/>
        <rFont val="Arial"/>
        <family val="2"/>
      </rPr>
      <t>*EF</t>
    </r>
    <r>
      <rPr>
        <vertAlign val="subscript"/>
        <sz val="10"/>
        <color theme="1"/>
        <rFont val="Arial"/>
        <family val="2"/>
      </rPr>
      <t>dies</t>
    </r>
  </si>
  <si>
    <r>
      <t>X</t>
    </r>
    <r>
      <rPr>
        <vertAlign val="subscript"/>
        <sz val="10"/>
        <color theme="1"/>
        <rFont val="Arial"/>
        <family val="2"/>
      </rPr>
      <t>ob</t>
    </r>
  </si>
  <si>
    <r>
      <t>EF</t>
    </r>
    <r>
      <rPr>
        <vertAlign val="subscript"/>
        <sz val="10"/>
        <color theme="1"/>
        <rFont val="Arial"/>
        <family val="2"/>
      </rPr>
      <t>obCO2</t>
    </r>
  </si>
  <si>
    <r>
      <t>EF</t>
    </r>
    <r>
      <rPr>
        <vertAlign val="subscript"/>
        <sz val="10"/>
        <color theme="1"/>
        <rFont val="Arial"/>
        <family val="2"/>
      </rPr>
      <t>obCH4</t>
    </r>
  </si>
  <si>
    <r>
      <t>ton CO</t>
    </r>
    <r>
      <rPr>
        <vertAlign val="subscript"/>
        <sz val="10"/>
        <color theme="1"/>
        <rFont val="Arial"/>
        <family val="2"/>
      </rPr>
      <t>2e</t>
    </r>
  </si>
  <si>
    <r>
      <t>GHG</t>
    </r>
    <r>
      <rPr>
        <vertAlign val="subscript"/>
        <sz val="10"/>
        <color theme="1"/>
        <rFont val="Arial"/>
        <family val="2"/>
      </rPr>
      <t>ob</t>
    </r>
  </si>
  <si>
    <r>
      <t>BM</t>
    </r>
    <r>
      <rPr>
        <vertAlign val="subscript"/>
        <sz val="10"/>
        <color theme="1"/>
        <rFont val="Arial"/>
        <family val="2"/>
      </rPr>
      <t>T,D</t>
    </r>
    <r>
      <rPr>
        <sz val="10"/>
        <color theme="1"/>
        <rFont val="Arial"/>
        <family val="2"/>
      </rPr>
      <t>*X</t>
    </r>
    <r>
      <rPr>
        <vertAlign val="subscript"/>
        <sz val="10"/>
        <color theme="1"/>
        <rFont val="Arial"/>
        <family val="2"/>
      </rPr>
      <t>ob</t>
    </r>
    <r>
      <rPr>
        <sz val="10"/>
        <color theme="1"/>
        <rFont val="Arial"/>
        <family val="2"/>
      </rPr>
      <t>*BF*(ER</t>
    </r>
    <r>
      <rPr>
        <vertAlign val="subscript"/>
        <sz val="10"/>
        <color theme="1"/>
        <rFont val="Arial"/>
        <family val="2"/>
      </rPr>
      <t>obCO2</t>
    </r>
    <r>
      <rPr>
        <sz val="10"/>
        <color theme="1"/>
        <rFont val="Arial"/>
        <family val="2"/>
      </rPr>
      <t>+EF</t>
    </r>
    <r>
      <rPr>
        <vertAlign val="subscript"/>
        <sz val="10"/>
        <color theme="1"/>
        <rFont val="Arial"/>
        <family val="2"/>
      </rPr>
      <t>obCH4</t>
    </r>
    <r>
      <rPr>
        <sz val="10"/>
        <color theme="1"/>
        <rFont val="Arial"/>
        <family val="2"/>
      </rPr>
      <t>*21)</t>
    </r>
  </si>
  <si>
    <r>
      <t>GHG</t>
    </r>
    <r>
      <rPr>
        <vertAlign val="subscript"/>
        <sz val="10"/>
        <color theme="1"/>
        <rFont val="Arial"/>
        <family val="2"/>
      </rPr>
      <t>Net</t>
    </r>
  </si>
  <si>
    <r>
      <t>(GHG</t>
    </r>
    <r>
      <rPr>
        <vertAlign val="subscript"/>
        <sz val="10"/>
        <color theme="1"/>
        <rFont val="Arial"/>
        <family val="2"/>
      </rPr>
      <t>ob</t>
    </r>
    <r>
      <rPr>
        <sz val="10"/>
        <color theme="1"/>
        <rFont val="Arial"/>
        <family val="2"/>
      </rPr>
      <t>+GHG</t>
    </r>
    <r>
      <rPr>
        <vertAlign val="subscript"/>
        <sz val="10"/>
        <color theme="1"/>
        <rFont val="Arial"/>
        <family val="2"/>
      </rPr>
      <t>E</t>
    </r>
    <r>
      <rPr>
        <sz val="10"/>
        <color theme="1"/>
        <rFont val="Arial"/>
        <family val="2"/>
      </rPr>
      <t>)-(GHG</t>
    </r>
    <r>
      <rPr>
        <vertAlign val="subscript"/>
        <sz val="10"/>
        <color theme="1"/>
        <rFont val="Arial"/>
        <family val="2"/>
      </rPr>
      <t>boil</t>
    </r>
    <r>
      <rPr>
        <sz val="10"/>
        <color theme="1"/>
        <rFont val="Arial"/>
        <family val="2"/>
      </rPr>
      <t>+GHG</t>
    </r>
    <r>
      <rPr>
        <vertAlign val="subscript"/>
        <sz val="10"/>
        <color theme="1"/>
        <rFont val="Arial"/>
        <family val="2"/>
      </rPr>
      <t>gr</t>
    </r>
    <r>
      <rPr>
        <sz val="10"/>
        <color theme="1"/>
        <rFont val="Arial"/>
        <family val="2"/>
      </rPr>
      <t>+GHG</t>
    </r>
    <r>
      <rPr>
        <vertAlign val="subscript"/>
        <sz val="10"/>
        <color theme="1"/>
        <rFont val="Arial"/>
        <family val="2"/>
      </rPr>
      <t>lo</t>
    </r>
    <r>
      <rPr>
        <sz val="10"/>
        <color theme="1"/>
        <rFont val="Arial"/>
        <family val="2"/>
      </rPr>
      <t>+GHG</t>
    </r>
    <r>
      <rPr>
        <vertAlign val="subscript"/>
        <sz val="10"/>
        <color theme="1"/>
        <rFont val="Arial"/>
        <family val="2"/>
      </rPr>
      <t>van</t>
    </r>
    <r>
      <rPr>
        <sz val="10"/>
        <color theme="1"/>
        <rFont val="Arial"/>
        <family val="2"/>
      </rPr>
      <t>)</t>
    </r>
  </si>
  <si>
    <r>
      <t>Biomass boiler CO</t>
    </r>
    <r>
      <rPr>
        <vertAlign val="subscript"/>
        <sz val="10"/>
        <color theme="1"/>
        <rFont val="Arial"/>
        <family val="2"/>
      </rPr>
      <t>2</t>
    </r>
    <r>
      <rPr>
        <sz val="10"/>
        <color theme="1"/>
        <rFont val="Arial"/>
        <family val="2"/>
      </rPr>
      <t xml:space="preserve"> emissions</t>
    </r>
  </si>
  <si>
    <r>
      <t>Displaced electricity grid CO</t>
    </r>
    <r>
      <rPr>
        <vertAlign val="subscript"/>
        <sz val="10"/>
        <color theme="1"/>
        <rFont val="Arial"/>
        <family val="2"/>
      </rPr>
      <t>2</t>
    </r>
    <r>
      <rPr>
        <sz val="10"/>
        <color theme="1"/>
        <rFont val="Arial"/>
        <family val="2"/>
      </rPr>
      <t xml:space="preserve"> emission factor</t>
    </r>
  </si>
  <si>
    <r>
      <t>Displaced electricity grid CO</t>
    </r>
    <r>
      <rPr>
        <vertAlign val="subscript"/>
        <sz val="10"/>
        <color theme="1"/>
        <rFont val="Arial"/>
        <family val="2"/>
      </rPr>
      <t>2</t>
    </r>
    <r>
      <rPr>
        <sz val="10"/>
        <color theme="1"/>
        <rFont val="Arial"/>
        <family val="2"/>
      </rPr>
      <t xml:space="preserve"> emissions</t>
    </r>
  </si>
  <si>
    <r>
      <t>Grinder fuel CO</t>
    </r>
    <r>
      <rPr>
        <vertAlign val="subscript"/>
        <sz val="10"/>
        <color theme="1"/>
        <rFont val="Arial"/>
        <family val="2"/>
      </rPr>
      <t>2</t>
    </r>
    <r>
      <rPr>
        <sz val="10"/>
        <color theme="1"/>
        <rFont val="Arial"/>
        <family val="2"/>
      </rPr>
      <t xml:space="preserve"> emission factor</t>
    </r>
  </si>
  <si>
    <r>
      <t>Grinder CO</t>
    </r>
    <r>
      <rPr>
        <vertAlign val="subscript"/>
        <sz val="10"/>
        <color theme="1"/>
        <rFont val="Arial"/>
        <family val="2"/>
      </rPr>
      <t>2</t>
    </r>
    <r>
      <rPr>
        <sz val="10"/>
        <color theme="1"/>
        <rFont val="Arial"/>
        <family val="2"/>
      </rPr>
      <t xml:space="preserve"> emissions</t>
    </r>
  </si>
  <si>
    <r>
      <t>Loader fuel CO</t>
    </r>
    <r>
      <rPr>
        <vertAlign val="subscript"/>
        <sz val="10"/>
        <color theme="1"/>
        <rFont val="Arial"/>
        <family val="2"/>
      </rPr>
      <t>2</t>
    </r>
    <r>
      <rPr>
        <sz val="10"/>
        <color theme="1"/>
        <rFont val="Arial"/>
        <family val="2"/>
      </rPr>
      <t xml:space="preserve"> emission factor</t>
    </r>
  </si>
  <si>
    <r>
      <t>Loader CO</t>
    </r>
    <r>
      <rPr>
        <vertAlign val="subscript"/>
        <sz val="10"/>
        <color theme="1"/>
        <rFont val="Arial"/>
        <family val="2"/>
      </rPr>
      <t>2</t>
    </r>
    <r>
      <rPr>
        <sz val="10"/>
        <color theme="1"/>
        <rFont val="Arial"/>
        <family val="2"/>
      </rPr>
      <t xml:space="preserve"> emissions</t>
    </r>
  </si>
  <si>
    <r>
      <t>Chip van CO</t>
    </r>
    <r>
      <rPr>
        <vertAlign val="subscript"/>
        <sz val="10"/>
        <color theme="1"/>
        <rFont val="Arial"/>
        <family val="2"/>
      </rPr>
      <t>2</t>
    </r>
    <r>
      <rPr>
        <sz val="10"/>
        <color theme="1"/>
        <rFont val="Arial"/>
        <family val="2"/>
      </rPr>
      <t xml:space="preserve"> emission factor</t>
    </r>
  </si>
  <si>
    <r>
      <t>Chip van CO</t>
    </r>
    <r>
      <rPr>
        <vertAlign val="subscript"/>
        <sz val="10"/>
        <color theme="1"/>
        <rFont val="Arial"/>
        <family val="2"/>
      </rPr>
      <t>2</t>
    </r>
    <r>
      <rPr>
        <sz val="10"/>
        <color theme="1"/>
        <rFont val="Arial"/>
        <family val="2"/>
      </rPr>
      <t xml:space="preserve"> emissions</t>
    </r>
  </si>
  <si>
    <r>
      <t>Open pile burn CO</t>
    </r>
    <r>
      <rPr>
        <vertAlign val="subscript"/>
        <sz val="10"/>
        <color theme="1"/>
        <rFont val="Arial"/>
        <family val="2"/>
      </rPr>
      <t>2</t>
    </r>
    <r>
      <rPr>
        <sz val="10"/>
        <color theme="1"/>
        <rFont val="Arial"/>
        <family val="2"/>
      </rPr>
      <t xml:space="preserve"> emission factor</t>
    </r>
  </si>
  <si>
    <r>
      <t>Open pile burn CH</t>
    </r>
    <r>
      <rPr>
        <vertAlign val="subscript"/>
        <sz val="10"/>
        <color theme="1"/>
        <rFont val="Arial"/>
        <family val="2"/>
      </rPr>
      <t>4</t>
    </r>
    <r>
      <rPr>
        <sz val="10"/>
        <color theme="1"/>
        <rFont val="Arial"/>
        <family val="2"/>
      </rPr>
      <t xml:space="preserve"> emission factor</t>
    </r>
  </si>
  <si>
    <r>
      <t>Open pile burn CO</t>
    </r>
    <r>
      <rPr>
        <vertAlign val="subscript"/>
        <sz val="10"/>
        <color theme="1"/>
        <rFont val="Arial"/>
        <family val="2"/>
      </rPr>
      <t>2e</t>
    </r>
    <r>
      <rPr>
        <sz val="10"/>
        <color theme="1"/>
        <rFont val="Arial"/>
        <family val="2"/>
      </rPr>
      <t xml:space="preserve"> emissions</t>
    </r>
  </si>
  <si>
    <r>
      <t>Net project CO</t>
    </r>
    <r>
      <rPr>
        <vertAlign val="subscript"/>
        <sz val="10"/>
        <color theme="1"/>
        <rFont val="Arial"/>
        <family val="2"/>
      </rPr>
      <t>2e</t>
    </r>
    <r>
      <rPr>
        <sz val="10"/>
        <color theme="1"/>
        <rFont val="Arial"/>
        <family val="2"/>
      </rPr>
      <t xml:space="preserve"> reduction</t>
    </r>
  </si>
  <si>
    <r>
      <t>ton CH</t>
    </r>
    <r>
      <rPr>
        <vertAlign val="subscript"/>
        <sz val="10"/>
        <color theme="1"/>
        <rFont val="Arial"/>
        <family val="2"/>
      </rPr>
      <t>4</t>
    </r>
    <r>
      <rPr>
        <sz val="10"/>
        <color theme="1"/>
        <rFont val="Arial"/>
        <family val="2"/>
      </rPr>
      <t>/BDT</t>
    </r>
  </si>
  <si>
    <t>Biomass Waste for Energy GHG Offset Credit Project Calculations</t>
  </si>
  <si>
    <t>April 14 - December 12, 2008</t>
  </si>
  <si>
    <t>Item</t>
  </si>
  <si>
    <t>Project Title</t>
  </si>
  <si>
    <t>Dates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</si>
</sst>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Red]#,##0"/>
  </numFmts>
  <fonts count="5" x14ac:knownFonts="1">
    <font>
      <sz val="11"/>
      <color theme="1"/>
      <name val="Calibri"/>
      <family val="2"/>
      <scheme val="minor"/>
    </font>
    <font>
      <sz val="11"/>
      <color theme="1"/>
      <name val="Calibri"/>
      <family val="2"/>
      <scheme val="minor"/>
    </font>
    <font>
      <sz val="10"/>
      <color theme="1"/>
      <name val="Arial"/>
      <family val="2"/>
    </font>
    <font>
      <vertAlign val="subscript"/>
      <sz val="10"/>
      <color theme="1"/>
      <name val="Arial"/>
      <family val="2"/>
    </font>
    <font>
      <b/>
      <sz val="10"/>
      <color theme="1"/>
      <name val="Arial"/>
      <family val="2"/>
    </font>
  </fonts>
  <fills count="3">
    <fill>
      <patternFill patternType="none"/>
    </fill>
    <fill>
      <patternFill patternType="gray125"/>
    </fill>
    <fill>
      <patternFill patternType="solid">
        <fgColor theme="0" tint="-0.14996795556505021"/>
        <bgColor indexed="64"/>
      </patternFill>
    </fill>
  </fills>
  <borders count="2">
    <border>
      <left/>
      <right/>
      <top/>
      <bottom/>
      <diagonal/>
    </border>
    <border>
      <left/>
      <right/>
      <top style="thin">
        <color auto="1"/>
      </top>
      <bottom style="thin">
        <color auto="1"/>
      </bottom>
      <diagonal/>
    </border>
  </borders>
  <cellStyleXfs count="2">
    <xf numFmtId="0" fontId="0" fillId="0" borderId="0"/>
    <xf numFmtId="164" fontId="1" fillId="0" borderId="0" applyFont="0" applyFill="0" applyBorder="0" applyAlignment="0" applyProtection="0"/>
  </cellStyleXfs>
  <cellXfs count="13">
    <xf numFmtId="0" fontId="0" fillId="0" borderId="0" xfId="0"/>
    <xf numFmtId="0" fontId="2" fillId="0" borderId="0" xfId="0" applyFont="1"/>
    <xf numFmtId="3" fontId="2" fillId="0" borderId="0" xfId="0" applyNumberFormat="1" applyFont="1"/>
    <xf numFmtId="165" fontId="2" fillId="0" borderId="0" xfId="0" applyNumberFormat="1" applyFont="1"/>
    <xf numFmtId="0" fontId="2" fillId="0" borderId="0" xfId="0" applyFont="1" applyAlignment="1">
      <alignment vertical="top"/>
    </xf>
    <xf numFmtId="166" fontId="2" fillId="0" borderId="0" xfId="1" applyNumberFormat="1" applyFont="1"/>
    <xf numFmtId="0" fontId="4" fillId="0" borderId="0" xfId="0" applyFont="1"/>
    <xf numFmtId="0" fontId="2" fillId="2" borderId="1" xfId="0" applyFont="1" applyFill="1" applyBorder="1"/>
    <xf numFmtId="0" fontId="2" fillId="0" borderId="0" xfId="0" applyFont="1" applyAlignment="1">
      <alignment vertical="top" wrapText="1"/>
    </xf>
    <xf numFmtId="0" fontId="2" fillId="0" borderId="0" xfId="0" applyFont="1" applyAlignment="1">
      <alignment horizontal="center"/>
    </xf>
    <xf numFmtId="0" fontId="2" fillId="2" borderId="1" xfId="0" applyFont="1" applyFill="1" applyBorder="1" applyAlignment="1">
      <alignment horizontal="center"/>
    </xf>
    <xf numFmtId="0" fontId="2" fillId="0" borderId="0" xfId="0" applyFont="1" applyAlignment="1">
      <alignment vertical="top" wrapText="1"/>
    </xf>
    <xf numFmtId="0" fontId="0" fillId="0" borderId="0" xfId="0" applyAlignment="1">
      <alignment vertical="top"/>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abSelected="1" workbookViewId="0"/>
  </sheetViews>
  <sheetFormatPr baseColWidth="10" defaultColWidth="8.83203125" defaultRowHeight="12" x14ac:dyDescent="0"/>
  <cols>
    <col min="1" max="1" width="38" style="1" customWidth="1"/>
    <col min="2" max="2" width="8.6640625" style="1" customWidth="1"/>
    <col min="3" max="3" width="17.33203125" style="1" customWidth="1"/>
    <col min="4" max="4" width="8.83203125" style="1" customWidth="1"/>
    <col min="5" max="5" width="42.33203125" style="1" customWidth="1"/>
    <col min="6" max="6" width="4.5" style="1" customWidth="1"/>
    <col min="7" max="16384" width="8.83203125" style="1"/>
  </cols>
  <sheetData>
    <row r="1" spans="1:6">
      <c r="A1" s="6" t="s">
        <v>84</v>
      </c>
    </row>
    <row r="3" spans="1:6" s="4" customFormat="1" ht="42.75" customHeight="1">
      <c r="A3" s="4" t="s">
        <v>87</v>
      </c>
      <c r="B3" s="11" t="s">
        <v>32</v>
      </c>
      <c r="C3" s="11"/>
      <c r="D3" s="11"/>
      <c r="E3" s="11"/>
      <c r="F3" s="12"/>
    </row>
    <row r="4" spans="1:6" s="4" customFormat="1">
      <c r="A4" s="4" t="s">
        <v>88</v>
      </c>
      <c r="B4" s="4" t="s">
        <v>85</v>
      </c>
      <c r="C4" s="8"/>
      <c r="D4" s="8"/>
      <c r="E4" s="8"/>
    </row>
    <row r="6" spans="1:6">
      <c r="A6" s="7" t="s">
        <v>24</v>
      </c>
      <c r="B6" s="7" t="s">
        <v>23</v>
      </c>
      <c r="C6" s="7" t="s">
        <v>11</v>
      </c>
      <c r="D6" s="7" t="s">
        <v>19</v>
      </c>
      <c r="E6" s="7" t="s">
        <v>12</v>
      </c>
      <c r="F6" s="10" t="s">
        <v>86</v>
      </c>
    </row>
    <row r="7" spans="1:6">
      <c r="A7" s="1" t="s">
        <v>1</v>
      </c>
      <c r="B7" s="2">
        <v>10503</v>
      </c>
      <c r="C7" s="1" t="s">
        <v>27</v>
      </c>
      <c r="D7" s="1" t="s">
        <v>33</v>
      </c>
      <c r="E7" s="1" t="s">
        <v>14</v>
      </c>
      <c r="F7" s="9">
        <v>1</v>
      </c>
    </row>
    <row r="8" spans="1:6">
      <c r="A8" s="1" t="s">
        <v>28</v>
      </c>
      <c r="B8" s="3">
        <v>36.07</v>
      </c>
      <c r="C8" s="1" t="s">
        <v>3</v>
      </c>
      <c r="D8" s="1" t="s">
        <v>29</v>
      </c>
      <c r="E8" s="1" t="s">
        <v>18</v>
      </c>
      <c r="F8" s="9">
        <f>F7+1</f>
        <v>2</v>
      </c>
    </row>
    <row r="9" spans="1:6">
      <c r="A9" s="1" t="s">
        <v>1</v>
      </c>
      <c r="B9" s="2">
        <v>6714</v>
      </c>
      <c r="C9" s="1" t="s">
        <v>30</v>
      </c>
      <c r="D9" s="1" t="s">
        <v>34</v>
      </c>
      <c r="E9" s="1" t="s">
        <v>35</v>
      </c>
      <c r="F9" s="9">
        <f t="shared" ref="F9:F31" si="0">F8+1</f>
        <v>3</v>
      </c>
    </row>
    <row r="10" spans="1:6">
      <c r="A10" s="1" t="s">
        <v>0</v>
      </c>
      <c r="B10" s="2">
        <v>9000</v>
      </c>
      <c r="C10" s="1" t="s">
        <v>2</v>
      </c>
      <c r="D10" s="1" t="s">
        <v>36</v>
      </c>
      <c r="E10" s="1" t="s">
        <v>18</v>
      </c>
      <c r="F10" s="9">
        <f t="shared" si="0"/>
        <v>4</v>
      </c>
    </row>
    <row r="11" spans="1:6">
      <c r="A11" s="1" t="s">
        <v>37</v>
      </c>
      <c r="B11" s="1">
        <v>1.8</v>
      </c>
      <c r="C11" s="1" t="s">
        <v>38</v>
      </c>
      <c r="D11" s="1" t="s">
        <v>39</v>
      </c>
      <c r="E11" s="1" t="s">
        <v>13</v>
      </c>
      <c r="F11" s="9">
        <f t="shared" si="0"/>
        <v>5</v>
      </c>
    </row>
    <row r="12" spans="1:6">
      <c r="A12" s="1" t="s">
        <v>70</v>
      </c>
      <c r="B12" s="2">
        <f>B11*B9</f>
        <v>12085.2</v>
      </c>
      <c r="C12" s="1" t="s">
        <v>31</v>
      </c>
      <c r="D12" s="1" t="s">
        <v>40</v>
      </c>
      <c r="E12" s="1" t="s">
        <v>41</v>
      </c>
      <c r="F12" s="9">
        <f t="shared" si="0"/>
        <v>6</v>
      </c>
    </row>
    <row r="13" spans="1:6">
      <c r="A13" s="1" t="s">
        <v>8</v>
      </c>
      <c r="B13" s="2">
        <v>16145</v>
      </c>
      <c r="C13" s="1" t="s">
        <v>42</v>
      </c>
      <c r="D13" s="1" t="s">
        <v>25</v>
      </c>
      <c r="E13" s="1" t="s">
        <v>15</v>
      </c>
      <c r="F13" s="9">
        <f t="shared" si="0"/>
        <v>7</v>
      </c>
    </row>
    <row r="14" spans="1:6">
      <c r="A14" s="1" t="s">
        <v>9</v>
      </c>
      <c r="B14" s="2">
        <f>B9*2000*B10/B13/1000</f>
        <v>7485.4134406937128</v>
      </c>
      <c r="C14" s="1" t="s">
        <v>43</v>
      </c>
      <c r="D14" s="1" t="s">
        <v>44</v>
      </c>
      <c r="E14" s="1" t="s">
        <v>45</v>
      </c>
      <c r="F14" s="9">
        <f t="shared" si="0"/>
        <v>8</v>
      </c>
    </row>
    <row r="15" spans="1:6">
      <c r="A15" s="1" t="s">
        <v>71</v>
      </c>
      <c r="B15" s="1">
        <v>800</v>
      </c>
      <c r="C15" s="1" t="s">
        <v>46</v>
      </c>
      <c r="D15" s="1" t="s">
        <v>47</v>
      </c>
      <c r="E15" s="1" t="s">
        <v>22</v>
      </c>
      <c r="F15" s="9">
        <f t="shared" si="0"/>
        <v>9</v>
      </c>
    </row>
    <row r="16" spans="1:6">
      <c r="A16" s="1" t="s">
        <v>72</v>
      </c>
      <c r="B16" s="2">
        <f>B15*B14/2000</f>
        <v>2994.1653762774849</v>
      </c>
      <c r="C16" s="1" t="s">
        <v>48</v>
      </c>
      <c r="D16" s="1" t="s">
        <v>49</v>
      </c>
      <c r="E16" s="1" t="s">
        <v>50</v>
      </c>
      <c r="F16" s="9">
        <f t="shared" si="0"/>
        <v>10</v>
      </c>
    </row>
    <row r="17" spans="1:6">
      <c r="A17" s="1" t="s">
        <v>4</v>
      </c>
      <c r="B17" s="2">
        <v>7704</v>
      </c>
      <c r="C17" s="1" t="s">
        <v>5</v>
      </c>
      <c r="D17" s="1" t="s">
        <v>51</v>
      </c>
      <c r="E17" s="1" t="s">
        <v>16</v>
      </c>
      <c r="F17" s="9">
        <f t="shared" si="0"/>
        <v>11</v>
      </c>
    </row>
    <row r="18" spans="1:6">
      <c r="A18" s="1" t="s">
        <v>73</v>
      </c>
      <c r="B18" s="1">
        <v>22.23</v>
      </c>
      <c r="C18" s="1" t="s">
        <v>52</v>
      </c>
      <c r="D18" s="1" t="s">
        <v>53</v>
      </c>
      <c r="E18" s="1" t="s">
        <v>17</v>
      </c>
      <c r="F18" s="9">
        <f t="shared" si="0"/>
        <v>12</v>
      </c>
    </row>
    <row r="19" spans="1:6">
      <c r="A19" s="1" t="s">
        <v>74</v>
      </c>
      <c r="B19" s="3">
        <f>B17*B18/2000</f>
        <v>85.629960000000011</v>
      </c>
      <c r="C19" s="1" t="s">
        <v>48</v>
      </c>
      <c r="D19" s="1" t="s">
        <v>54</v>
      </c>
      <c r="E19" s="1" t="s">
        <v>55</v>
      </c>
      <c r="F19" s="9">
        <f t="shared" si="0"/>
        <v>13</v>
      </c>
    </row>
    <row r="20" spans="1:6">
      <c r="A20" s="1" t="s">
        <v>6</v>
      </c>
      <c r="B20" s="2">
        <v>2010</v>
      </c>
      <c r="C20" s="1" t="s">
        <v>5</v>
      </c>
      <c r="D20" s="1" t="s">
        <v>56</v>
      </c>
      <c r="E20" s="1" t="s">
        <v>16</v>
      </c>
      <c r="F20" s="9">
        <f t="shared" si="0"/>
        <v>14</v>
      </c>
    </row>
    <row r="21" spans="1:6">
      <c r="A21" s="1" t="s">
        <v>75</v>
      </c>
      <c r="B21" s="1">
        <v>22.23</v>
      </c>
      <c r="C21" s="1" t="s">
        <v>52</v>
      </c>
      <c r="D21" s="1" t="s">
        <v>53</v>
      </c>
      <c r="E21" s="1" t="s">
        <v>17</v>
      </c>
      <c r="F21" s="9">
        <f t="shared" si="0"/>
        <v>15</v>
      </c>
    </row>
    <row r="22" spans="1:6">
      <c r="A22" s="1" t="s">
        <v>76</v>
      </c>
      <c r="B22" s="3">
        <f>B20*B21/2000</f>
        <v>22.341150000000003</v>
      </c>
      <c r="C22" s="1" t="s">
        <v>48</v>
      </c>
      <c r="D22" s="1" t="s">
        <v>57</v>
      </c>
      <c r="E22" s="1" t="s">
        <v>58</v>
      </c>
      <c r="F22" s="9">
        <f t="shared" si="0"/>
        <v>16</v>
      </c>
    </row>
    <row r="23" spans="1:6">
      <c r="A23" s="1" t="s">
        <v>7</v>
      </c>
      <c r="B23" s="2">
        <f>444*120/4.5</f>
        <v>11840</v>
      </c>
      <c r="C23" s="1" t="s">
        <v>5</v>
      </c>
      <c r="D23" s="1" t="s">
        <v>59</v>
      </c>
      <c r="E23" s="1" t="s">
        <v>16</v>
      </c>
      <c r="F23" s="9">
        <f t="shared" si="0"/>
        <v>17</v>
      </c>
    </row>
    <row r="24" spans="1:6">
      <c r="A24" s="1" t="s">
        <v>77</v>
      </c>
      <c r="B24" s="1">
        <v>22.23</v>
      </c>
      <c r="C24" s="1" t="s">
        <v>52</v>
      </c>
      <c r="D24" s="1" t="s">
        <v>53</v>
      </c>
      <c r="E24" s="1" t="s">
        <v>17</v>
      </c>
      <c r="F24" s="9">
        <f t="shared" si="0"/>
        <v>18</v>
      </c>
    </row>
    <row r="25" spans="1:6">
      <c r="A25" s="1" t="s">
        <v>78</v>
      </c>
      <c r="B25" s="3">
        <f>B23*B24/2000</f>
        <v>131.60160000000002</v>
      </c>
      <c r="C25" s="1" t="s">
        <v>48</v>
      </c>
      <c r="D25" s="1" t="s">
        <v>60</v>
      </c>
      <c r="E25" s="1" t="s">
        <v>61</v>
      </c>
      <c r="F25" s="9">
        <f t="shared" si="0"/>
        <v>19</v>
      </c>
    </row>
    <row r="26" spans="1:6">
      <c r="A26" s="1" t="s">
        <v>20</v>
      </c>
      <c r="B26" s="1">
        <v>100</v>
      </c>
      <c r="C26" s="1" t="s">
        <v>3</v>
      </c>
      <c r="D26" s="1" t="s">
        <v>62</v>
      </c>
      <c r="E26" s="1" t="s">
        <v>21</v>
      </c>
      <c r="F26" s="9">
        <f t="shared" si="0"/>
        <v>20</v>
      </c>
    </row>
    <row r="27" spans="1:6">
      <c r="A27" s="1" t="s">
        <v>10</v>
      </c>
      <c r="B27" s="1">
        <v>95</v>
      </c>
      <c r="C27" s="1" t="s">
        <v>3</v>
      </c>
      <c r="D27" s="1" t="s">
        <v>26</v>
      </c>
      <c r="E27" s="1" t="s">
        <v>13</v>
      </c>
      <c r="F27" s="9">
        <f t="shared" si="0"/>
        <v>21</v>
      </c>
    </row>
    <row r="28" spans="1:6">
      <c r="A28" s="1" t="s">
        <v>79</v>
      </c>
      <c r="B28" s="1">
        <v>1.73</v>
      </c>
      <c r="C28" s="1" t="s">
        <v>38</v>
      </c>
      <c r="D28" s="1" t="s">
        <v>63</v>
      </c>
      <c r="E28" s="1" t="s">
        <v>13</v>
      </c>
      <c r="F28" s="9">
        <f t="shared" si="0"/>
        <v>22</v>
      </c>
    </row>
    <row r="29" spans="1:6">
      <c r="A29" s="1" t="s">
        <v>80</v>
      </c>
      <c r="B29" s="1">
        <v>5.0000000000000001E-3</v>
      </c>
      <c r="C29" s="1" t="s">
        <v>83</v>
      </c>
      <c r="D29" s="1" t="s">
        <v>64</v>
      </c>
      <c r="E29" s="1" t="s">
        <v>13</v>
      </c>
      <c r="F29" s="9">
        <f t="shared" si="0"/>
        <v>23</v>
      </c>
    </row>
    <row r="30" spans="1:6">
      <c r="A30" s="1" t="s">
        <v>81</v>
      </c>
      <c r="B30" s="2">
        <f>B9*(B26/100)*(B27/100)*(B28+B29*21)</f>
        <v>11704.180499999999</v>
      </c>
      <c r="C30" s="1" t="s">
        <v>65</v>
      </c>
      <c r="D30" s="1" t="s">
        <v>66</v>
      </c>
      <c r="E30" s="1" t="s">
        <v>67</v>
      </c>
      <c r="F30" s="9">
        <f t="shared" si="0"/>
        <v>24</v>
      </c>
    </row>
    <row r="31" spans="1:6">
      <c r="A31" s="1" t="s">
        <v>82</v>
      </c>
      <c r="B31" s="5">
        <f>(B30+B16)-(B12+B19+B22+B25)</f>
        <v>2373.5731662774815</v>
      </c>
      <c r="C31" s="1" t="s">
        <v>65</v>
      </c>
      <c r="D31" s="1" t="s">
        <v>68</v>
      </c>
      <c r="E31" s="1" t="s">
        <v>69</v>
      </c>
      <c r="F31" s="9">
        <f t="shared" si="0"/>
        <v>25</v>
      </c>
    </row>
  </sheetData>
  <mergeCells count="1">
    <mergeCell ref="B3:F3"/>
  </mergeCells>
  <printOptions horizontalCentered="1"/>
  <pageMargins left="0.4" right="0.33" top="0.75" bottom="0.75" header="0.3" footer="0.3"/>
  <pageSetup scale="80"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Struble</dc:creator>
  <cp:lastModifiedBy>Mike De Lasaux</cp:lastModifiedBy>
  <cp:lastPrinted>2013-01-08T17:40:31Z</cp:lastPrinted>
  <dcterms:created xsi:type="dcterms:W3CDTF">2012-12-31T04:18:47Z</dcterms:created>
  <dcterms:modified xsi:type="dcterms:W3CDTF">2015-05-04T22:06:55Z</dcterms:modified>
</cp:coreProperties>
</file>